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66925"/>
  <xr:revisionPtr revIDLastSave="0" documentId="13_ncr:1_{1BA4B11C-B9DA-42AC-8A5D-AF2F9562270D}" xr6:coauthVersionLast="47" xr6:coauthVersionMax="47" xr10:uidLastSave="{00000000-0000-0000-0000-000000000000}"/>
  <bookViews>
    <workbookView xWindow="28680" yWindow="-105" windowWidth="38640" windowHeight="21120" tabRatio="842" xr2:uid="{C140B848-DCE5-4EA3-8323-A732CA663623}"/>
  </bookViews>
  <sheets>
    <sheet name="はじめに" sheetId="17" r:id="rId1"/>
    <sheet name="基本情報" sheetId="2" r:id="rId2"/>
    <sheet name="納品・請求情報入力シート" sheetId="6" r:id="rId3"/>
    <sheet name="印刷用-請求書" sheetId="1" r:id="rId4"/>
  </sheets>
  <definedNames>
    <definedName name="_xlnm.Print_Area" localSheetId="0">はじめに!$A$1:$AT$21</definedName>
    <definedName name="_xlnm.Print_Area" localSheetId="3">'印刷用-請求書'!$A$1:$AO$54</definedName>
    <definedName name="_xlnm.Print_Area" localSheetId="1">基本情報!$A$1:$Z$20</definedName>
    <definedName name="_xlnm.Print_Area" localSheetId="2">納品・請求情報入力シート!$A$1:$AB$34</definedName>
    <definedName name="入力欄">基本情報!$C$5,基本情報!$B$7,基本情報!$B$9,基本情報!$B$11,基本情報!$J$11,基本情報!$B$13,基本情報!$B$16,基本情報!$B$18,基本情報!$L$18,基本情報!$B$20,基本情報!$G$20,基本情報!$B$22,基本情報!$L$22,基本情報!$B$24,基本情報!$G$24,基本情報!$B$26,基本情報!$L$26,基本情報!$B$28,基本情報!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6" l="1"/>
  <c r="W14" i="6"/>
  <c r="W15" i="6"/>
  <c r="W16" i="6"/>
  <c r="W17" i="6"/>
  <c r="W18" i="6"/>
  <c r="W19" i="6"/>
  <c r="W20" i="6"/>
  <c r="W21" i="6"/>
  <c r="W22" i="6"/>
  <c r="W23" i="6"/>
  <c r="W24" i="6"/>
  <c r="W13" i="6"/>
  <c r="X13" i="6"/>
  <c r="H9" i="6"/>
  <c r="Q5" i="1" s="1"/>
  <c r="B22" i="1"/>
  <c r="B23" i="1"/>
  <c r="B24" i="1"/>
  <c r="B25" i="1"/>
  <c r="B26" i="1"/>
  <c r="B27" i="1"/>
  <c r="B28" i="1"/>
  <c r="B29" i="1"/>
  <c r="B30" i="1"/>
  <c r="B31" i="1"/>
  <c r="B32" i="1"/>
  <c r="B21" i="1"/>
  <c r="E22" i="1"/>
  <c r="E23" i="1"/>
  <c r="E24" i="1"/>
  <c r="E25" i="1"/>
  <c r="E26" i="1"/>
  <c r="E27" i="1"/>
  <c r="E28" i="1"/>
  <c r="E29" i="1"/>
  <c r="E30" i="1"/>
  <c r="E31" i="1"/>
  <c r="E32" i="1"/>
  <c r="E21" i="1"/>
  <c r="Q6" i="1" l="1"/>
  <c r="W11" i="1"/>
  <c r="S22" i="1"/>
  <c r="S23" i="1"/>
  <c r="S24" i="1"/>
  <c r="S25" i="1"/>
  <c r="S26" i="1"/>
  <c r="S27" i="1"/>
  <c r="S28" i="1"/>
  <c r="S29" i="1"/>
  <c r="S30" i="1"/>
  <c r="S31" i="1"/>
  <c r="S32" i="1"/>
  <c r="S21" i="1"/>
  <c r="T23" i="1"/>
  <c r="T24" i="1"/>
  <c r="T25" i="1"/>
  <c r="T26" i="1"/>
  <c r="T27" i="1"/>
  <c r="T28" i="1"/>
  <c r="T29" i="1"/>
  <c r="T30" i="1"/>
  <c r="T31" i="1"/>
  <c r="T32" i="1"/>
  <c r="T21" i="1"/>
  <c r="T22" i="1" l="1"/>
  <c r="U22" i="1"/>
  <c r="U23" i="1"/>
  <c r="U24" i="1"/>
  <c r="U25" i="1"/>
  <c r="U26" i="1"/>
  <c r="U27" i="1"/>
  <c r="U28" i="1"/>
  <c r="U29" i="1"/>
  <c r="U30" i="1"/>
  <c r="U31" i="1"/>
  <c r="U32" i="1"/>
  <c r="U21" i="1"/>
  <c r="T13" i="1" l="1"/>
  <c r="W12" i="1"/>
  <c r="T15" i="1"/>
  <c r="T14" i="1"/>
  <c r="AG23" i="1" l="1"/>
  <c r="AG24" i="1"/>
  <c r="AG25" i="1"/>
  <c r="AG26" i="1"/>
  <c r="AG27" i="1"/>
  <c r="AG28" i="1"/>
  <c r="AG29" i="1"/>
  <c r="AG30" i="1"/>
  <c r="AG31" i="1"/>
  <c r="AG32" i="1"/>
  <c r="AG22" i="1"/>
  <c r="AG21" i="1"/>
  <c r="AC9" i="1"/>
  <c r="AF9" i="1"/>
  <c r="B13" i="1" l="1"/>
  <c r="Z10" i="6" l="1"/>
  <c r="X22" i="1"/>
  <c r="X23" i="1"/>
  <c r="X24" i="1"/>
  <c r="X25" i="1"/>
  <c r="X26" i="1"/>
  <c r="X27" i="1"/>
  <c r="X28" i="1"/>
  <c r="X29" i="1"/>
  <c r="X30" i="1"/>
  <c r="X31" i="1"/>
  <c r="X32" i="1"/>
  <c r="F8" i="1" l="1"/>
  <c r="C6" i="1" l="1"/>
  <c r="B10" i="1" l="1"/>
  <c r="B9" i="1"/>
  <c r="C13" i="6" l="1"/>
  <c r="V10" i="1" l="1"/>
  <c r="V9" i="1"/>
  <c r="V8" i="1"/>
  <c r="V7" i="1"/>
  <c r="AD6" i="1"/>
  <c r="X21" i="1" l="1"/>
  <c r="A21" i="1"/>
  <c r="X21" i="6"/>
  <c r="AB29" i="1" s="1"/>
  <c r="X20" i="6"/>
  <c r="AB28" i="1" s="1"/>
  <c r="X22" i="6" l="1"/>
  <c r="AB30" i="1" s="1"/>
  <c r="X23" i="6"/>
  <c r="AB31" i="1" s="1"/>
  <c r="X24" i="6" l="1"/>
  <c r="AB32" i="1" l="1"/>
  <c r="X30" i="6"/>
  <c r="X19" i="6"/>
  <c r="AB27" i="1" s="1"/>
  <c r="X18" i="6"/>
  <c r="AB26" i="1" s="1"/>
  <c r="X17" i="6"/>
  <c r="AB25" i="1" s="1"/>
  <c r="X16" i="6"/>
  <c r="AB24" i="1" s="1"/>
  <c r="X15" i="6"/>
  <c r="X14" i="6"/>
  <c r="AB22" i="1" s="1"/>
  <c r="AB21" i="1"/>
  <c r="AW30" i="6" l="1"/>
  <c r="V30" i="6"/>
  <c r="E37" i="1" s="1"/>
  <c r="K37" i="1"/>
  <c r="AB23" i="1"/>
  <c r="AF34" i="1" s="1"/>
  <c r="X28" i="6"/>
  <c r="C14" i="6"/>
  <c r="C15" i="6" s="1"/>
  <c r="C16" i="6" s="1"/>
  <c r="Y30" i="6" l="1"/>
  <c r="Q37" i="1" s="1"/>
  <c r="K35" i="1"/>
  <c r="AW28" i="6"/>
  <c r="V28" i="6"/>
  <c r="C17" i="6"/>
  <c r="C18" i="6" s="1"/>
  <c r="C19" i="6" s="1"/>
  <c r="C20" i="6" s="1"/>
  <c r="Y28" i="6" l="1"/>
  <c r="Q35" i="1" s="1"/>
  <c r="E35" i="1"/>
  <c r="X29" i="6"/>
  <c r="C21" i="6"/>
  <c r="C22" i="6" s="1"/>
  <c r="V29" i="6" l="1"/>
  <c r="K36" i="1"/>
  <c r="C23" i="6"/>
  <c r="C24" i="6" s="1"/>
  <c r="E36" i="1" l="1"/>
  <c r="AF35" i="1" s="1"/>
  <c r="AF36" i="1" s="1"/>
  <c r="B18" i="1" s="1"/>
  <c r="Y29" i="6"/>
  <c r="Q36" i="1" s="1"/>
  <c r="A22" i="1"/>
  <c r="A23" i="1" l="1"/>
  <c r="A24" i="1" l="1"/>
  <c r="A25" i="1" l="1"/>
  <c r="A26" i="1"/>
  <c r="A27" i="1" l="1"/>
  <c r="A28" i="1" l="1"/>
  <c r="A29" i="1" l="1"/>
  <c r="A30" i="1" l="1"/>
  <c r="A31" i="1" l="1"/>
  <c r="A32" i="1" l="1"/>
</calcChain>
</file>

<file path=xl/sharedStrings.xml><?xml version="1.0" encoding="utf-8"?>
<sst xmlns="http://schemas.openxmlformats.org/spreadsheetml/2006/main" count="185" uniqueCount="147">
  <si>
    <t>※これまで使用していた様式３号および様式６号伝票は、統一した様式に変更しました。</t>
    <rPh sb="5" eb="7">
      <t>シヨウ</t>
    </rPh>
    <rPh sb="11" eb="13">
      <t>ヨウシキ</t>
    </rPh>
    <rPh sb="14" eb="15">
      <t>ゴウ</t>
    </rPh>
    <rPh sb="18" eb="20">
      <t>ヨウシキ</t>
    </rPh>
    <rPh sb="21" eb="22">
      <t>ゴウ</t>
    </rPh>
    <rPh sb="22" eb="24">
      <t>デンピョウ</t>
    </rPh>
    <rPh sb="26" eb="28">
      <t>トウイツ</t>
    </rPh>
    <rPh sb="30" eb="32">
      <t>ヨウシキ</t>
    </rPh>
    <rPh sb="33" eb="35">
      <t>ヘンコウ</t>
    </rPh>
    <phoneticPr fontId="2"/>
  </si>
  <si>
    <t>はじめに</t>
    <phoneticPr fontId="2"/>
  </si>
  <si>
    <t>請求書には必ず、社印を押印してください。</t>
    <rPh sb="0" eb="3">
      <t>セイキュウショ</t>
    </rPh>
    <rPh sb="5" eb="6">
      <t>カナラ</t>
    </rPh>
    <rPh sb="8" eb="10">
      <t>シャイン</t>
    </rPh>
    <rPh sb="11" eb="13">
      <t>オウイン</t>
    </rPh>
    <phoneticPr fontId="2"/>
  </si>
  <si>
    <t>本伝票はOCRで処理しますので、汚したりしないでください。</t>
    <rPh sb="0" eb="1">
      <t>ホン</t>
    </rPh>
    <rPh sb="1" eb="3">
      <t>デンピョウ</t>
    </rPh>
    <rPh sb="8" eb="10">
      <t>ショリ</t>
    </rPh>
    <rPh sb="16" eb="17">
      <t>ヨゴ</t>
    </rPh>
    <phoneticPr fontId="2"/>
  </si>
  <si>
    <t>手書きの項目がある場合は、OCRが読み取りやすいように丁寧に記入してください。</t>
    <rPh sb="0" eb="2">
      <t>テガ</t>
    </rPh>
    <rPh sb="4" eb="6">
      <t>コウモク</t>
    </rPh>
    <rPh sb="9" eb="11">
      <t>バアイ</t>
    </rPh>
    <rPh sb="17" eb="18">
      <t>ヨ</t>
    </rPh>
    <rPh sb="19" eb="20">
      <t>ト</t>
    </rPh>
    <rPh sb="27" eb="29">
      <t>テイネイ</t>
    </rPh>
    <rPh sb="30" eb="32">
      <t>キニュウ</t>
    </rPh>
    <phoneticPr fontId="2"/>
  </si>
  <si>
    <t>手書き訂正する場合は、取り消し線の上に社印を押印してください。</t>
    <rPh sb="0" eb="2">
      <t>テガ</t>
    </rPh>
    <rPh sb="3" eb="5">
      <t>テイセイ</t>
    </rPh>
    <rPh sb="7" eb="9">
      <t>バアイ</t>
    </rPh>
    <rPh sb="11" eb="12">
      <t>ト</t>
    </rPh>
    <rPh sb="13" eb="14">
      <t>ケ</t>
    </rPh>
    <rPh sb="15" eb="16">
      <t>セン</t>
    </rPh>
    <rPh sb="17" eb="18">
      <t>ウエ</t>
    </rPh>
    <rPh sb="19" eb="21">
      <t>シャイン</t>
    </rPh>
    <rPh sb="22" eb="24">
      <t>オウイン</t>
    </rPh>
    <phoneticPr fontId="2"/>
  </si>
  <si>
    <t>10万円以上の什器、機器がある場合には選択をお願いいたします。</t>
    <rPh sb="0" eb="4">
      <t>ジュウマンエン</t>
    </rPh>
    <rPh sb="4" eb="6">
      <t>イジョウ</t>
    </rPh>
    <rPh sb="7" eb="9">
      <t>ジュウキ</t>
    </rPh>
    <rPh sb="10" eb="12">
      <t>キキ</t>
    </rPh>
    <rPh sb="15" eb="17">
      <t>バアイ</t>
    </rPh>
    <rPh sb="19" eb="21">
      <t>センタク</t>
    </rPh>
    <rPh sb="23" eb="24">
      <t>ネガ</t>
    </rPh>
    <phoneticPr fontId="2"/>
  </si>
  <si>
    <t>不明な場合は空欄でかまいません。</t>
    <rPh sb="0" eb="2">
      <t>フメイ</t>
    </rPh>
    <rPh sb="3" eb="5">
      <t>バアイ</t>
    </rPh>
    <rPh sb="6" eb="8">
      <t>クウラン</t>
    </rPh>
    <phoneticPr fontId="2"/>
  </si>
  <si>
    <t>使い方</t>
    <rPh sb="0" eb="1">
      <t>ツカ</t>
    </rPh>
    <rPh sb="2" eb="3">
      <t>カタ</t>
    </rPh>
    <phoneticPr fontId="2"/>
  </si>
  <si>
    <t>納品先および御社の基本情報を「基本情報」シートに入力してください。</t>
    <rPh sb="0" eb="2">
      <t>ノウヒン</t>
    </rPh>
    <rPh sb="2" eb="3">
      <t>サキ</t>
    </rPh>
    <rPh sb="6" eb="8">
      <t>オンシャ</t>
    </rPh>
    <rPh sb="9" eb="11">
      <t>キホン</t>
    </rPh>
    <rPh sb="11" eb="13">
      <t>ジョウホウ</t>
    </rPh>
    <rPh sb="15" eb="17">
      <t>キホン</t>
    </rPh>
    <rPh sb="17" eb="19">
      <t>ジョウホウ</t>
    </rPh>
    <rPh sb="24" eb="26">
      <t>ニュウリョク</t>
    </rPh>
    <phoneticPr fontId="2"/>
  </si>
  <si>
    <t>納品・請求情報を「納品・請求入力シート」に入力してください。</t>
    <rPh sb="0" eb="2">
      <t>ノウヒン</t>
    </rPh>
    <rPh sb="3" eb="5">
      <t>セイキュウ</t>
    </rPh>
    <rPh sb="5" eb="7">
      <t>ジョウホウ</t>
    </rPh>
    <rPh sb="9" eb="11">
      <t>ノウヒン</t>
    </rPh>
    <rPh sb="12" eb="14">
      <t>セイキュウ</t>
    </rPh>
    <rPh sb="14" eb="16">
      <t>ニュウリョク</t>
    </rPh>
    <rPh sb="21" eb="23">
      <t>ニュウリョク</t>
    </rPh>
    <phoneticPr fontId="2"/>
  </si>
  <si>
    <t>請求書シートを印刷して社印を押印の上、担当者へお渡しください。</t>
    <rPh sb="0" eb="3">
      <t>セイキュウショ</t>
    </rPh>
    <rPh sb="7" eb="9">
      <t>インサツ</t>
    </rPh>
    <rPh sb="11" eb="13">
      <t>シャイン</t>
    </rPh>
    <rPh sb="14" eb="16">
      <t>オウイン</t>
    </rPh>
    <rPh sb="17" eb="18">
      <t>ウエ</t>
    </rPh>
    <rPh sb="19" eb="22">
      <t>タントウシャ</t>
    </rPh>
    <rPh sb="24" eb="25">
      <t>ワタ</t>
    </rPh>
    <phoneticPr fontId="2"/>
  </si>
  <si>
    <t>その他</t>
    <rPh sb="2" eb="3">
      <t>タ</t>
    </rPh>
    <phoneticPr fontId="2"/>
  </si>
  <si>
    <t>計算式や各種設定を保護するために、パスワードがかかっていますのでご了承ください。</t>
    <rPh sb="0" eb="3">
      <t>ケイサンシキ</t>
    </rPh>
    <rPh sb="4" eb="6">
      <t>カクシュ</t>
    </rPh>
    <rPh sb="6" eb="8">
      <t>セッテイ</t>
    </rPh>
    <rPh sb="9" eb="11">
      <t>ホゴ</t>
    </rPh>
    <rPh sb="33" eb="35">
      <t>リョウショウ</t>
    </rPh>
    <phoneticPr fontId="2"/>
  </si>
  <si>
    <t>印刷の余白設定は、出来るだけ変更なさらないようにお願いいたします。</t>
    <rPh sb="0" eb="2">
      <t>インサツ</t>
    </rPh>
    <rPh sb="3" eb="5">
      <t>ヨハク</t>
    </rPh>
    <rPh sb="5" eb="7">
      <t>セッテイ</t>
    </rPh>
    <rPh sb="9" eb="11">
      <t>デキ</t>
    </rPh>
    <rPh sb="14" eb="16">
      <t>ヘンコウ</t>
    </rPh>
    <rPh sb="25" eb="26">
      <t>ネガ</t>
    </rPh>
    <phoneticPr fontId="2"/>
  </si>
  <si>
    <t>東京薬科大学　請求伝票　基本情報入力シート</t>
    <rPh sb="0" eb="6">
      <t>トウキョウヤッカダイガク</t>
    </rPh>
    <rPh sb="7" eb="9">
      <t>セイキュウ</t>
    </rPh>
    <rPh sb="9" eb="11">
      <t>デンピョウ</t>
    </rPh>
    <rPh sb="12" eb="14">
      <t>キホン</t>
    </rPh>
    <rPh sb="14" eb="16">
      <t>ジョウホウ</t>
    </rPh>
    <rPh sb="16" eb="18">
      <t>ニュウリョク</t>
    </rPh>
    <phoneticPr fontId="2"/>
  </si>
  <si>
    <t xml:space="preserve"> </t>
    <phoneticPr fontId="2"/>
  </si>
  <si>
    <t>入力例</t>
    <rPh sb="0" eb="2">
      <t>ニュウリョク</t>
    </rPh>
    <rPh sb="2" eb="3">
      <t>レイ</t>
    </rPh>
    <phoneticPr fontId="2"/>
  </si>
  <si>
    <t>業者コード</t>
    <rPh sb="0" eb="2">
      <t>ギョウシャ</t>
    </rPh>
    <phoneticPr fontId="2"/>
  </si>
  <si>
    <t>（本学指定業者様ではない場合は空欄）</t>
    <phoneticPr fontId="2"/>
  </si>
  <si>
    <t>登録番号</t>
    <rPh sb="0" eb="4">
      <t>トウロクバンゴウ</t>
    </rPh>
    <phoneticPr fontId="2"/>
  </si>
  <si>
    <t>登録番号</t>
    <rPh sb="0" eb="2">
      <t>トウロク</t>
    </rPh>
    <rPh sb="2" eb="4">
      <t>バンゴウ</t>
    </rPh>
    <phoneticPr fontId="2"/>
  </si>
  <si>
    <t>会社名</t>
    <rPh sb="0" eb="3">
      <t>カイシャメイ</t>
    </rPh>
    <phoneticPr fontId="2"/>
  </si>
  <si>
    <t>A薬工業　株式会社</t>
    <rPh sb="1" eb="2">
      <t>ヤク</t>
    </rPh>
    <rPh sb="2" eb="4">
      <t>コウギョウ</t>
    </rPh>
    <rPh sb="5" eb="7">
      <t>カブシキ</t>
    </rPh>
    <rPh sb="7" eb="9">
      <t>カイシャ</t>
    </rPh>
    <phoneticPr fontId="2"/>
  </si>
  <si>
    <t>会社名（カナ）全角</t>
    <rPh sb="0" eb="2">
      <t>カイシャ</t>
    </rPh>
    <rPh sb="2" eb="3">
      <t>メイ</t>
    </rPh>
    <rPh sb="7" eb="9">
      <t>ゼンカク</t>
    </rPh>
    <phoneticPr fontId="2"/>
  </si>
  <si>
    <t>会社名（カナ）全角　法人・株式会社　は省略</t>
    <rPh sb="0" eb="3">
      <t>カイシャメイ</t>
    </rPh>
    <rPh sb="7" eb="9">
      <t>ゼンカク</t>
    </rPh>
    <rPh sb="10" eb="12">
      <t>ホウジン</t>
    </rPh>
    <rPh sb="13" eb="15">
      <t>カブシキ</t>
    </rPh>
    <rPh sb="15" eb="17">
      <t>カイシャ</t>
    </rPh>
    <rPh sb="19" eb="21">
      <t>ショウリャク</t>
    </rPh>
    <phoneticPr fontId="2"/>
  </si>
  <si>
    <t>エーヤクコウギョウ</t>
    <phoneticPr fontId="2"/>
  </si>
  <si>
    <t>TEL</t>
    <phoneticPr fontId="2"/>
  </si>
  <si>
    <t>FAX</t>
    <phoneticPr fontId="2"/>
  </si>
  <si>
    <t>042-676-0001</t>
    <phoneticPr fontId="2"/>
  </si>
  <si>
    <t>042-676-0002</t>
    <phoneticPr fontId="2"/>
  </si>
  <si>
    <t>住所</t>
    <rPh sb="0" eb="2">
      <t>ジュウショ</t>
    </rPh>
    <phoneticPr fontId="2"/>
  </si>
  <si>
    <t>東京都八王子市堀之内1234　TOYAKUオフィスビル32階</t>
    <rPh sb="0" eb="3">
      <t>トウキョウト</t>
    </rPh>
    <rPh sb="3" eb="7">
      <t>ハチオウジシ</t>
    </rPh>
    <rPh sb="7" eb="10">
      <t>ホリノウチ</t>
    </rPh>
    <rPh sb="29" eb="30">
      <t>カイ</t>
    </rPh>
    <phoneticPr fontId="2"/>
  </si>
  <si>
    <t>振込先</t>
    <rPh sb="0" eb="3">
      <t>フリコミサキ</t>
    </rPh>
    <phoneticPr fontId="2"/>
  </si>
  <si>
    <t>口座名義（カナ）全角</t>
    <rPh sb="0" eb="4">
      <t>コウザメイギ</t>
    </rPh>
    <rPh sb="8" eb="10">
      <t>ゼンカク</t>
    </rPh>
    <phoneticPr fontId="2"/>
  </si>
  <si>
    <t>取引銀行１</t>
    <rPh sb="0" eb="2">
      <t>トリヒキ</t>
    </rPh>
    <rPh sb="2" eb="4">
      <t>ギンコウ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</si>
  <si>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</si>
  <si>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</si>
  <si>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　</t>
    <phoneticPr fontId="2"/>
  </si>
  <si>
    <t>取引銀行が複数ある場合は、最大３つまで入力をお願いいたします。</t>
    <rPh sb="0" eb="2">
      <t>トリヒキ</t>
    </rPh>
    <rPh sb="2" eb="4">
      <t>ギンコウ</t>
    </rPh>
    <rPh sb="5" eb="7">
      <t>フクスウ</t>
    </rPh>
    <rPh sb="9" eb="11">
      <t>バアイ</t>
    </rPh>
    <rPh sb="13" eb="15">
      <t>サイダイ</t>
    </rPh>
    <rPh sb="19" eb="21">
      <t>ニュウリョク</t>
    </rPh>
    <rPh sb="23" eb="24">
      <t>ネガ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</si>
  <si>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</si>
  <si>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</si>
  <si>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取引銀行２</t>
    <rPh sb="0" eb="2">
      <t>トリヒキ</t>
    </rPh>
    <rPh sb="2" eb="4">
      <t>ギンコウ</t>
    </rPh>
    <phoneticPr fontId="2"/>
  </si>
  <si>
    <t>取引銀行３</t>
    <rPh sb="0" eb="2">
      <t>トリヒキ</t>
    </rPh>
    <rPh sb="2" eb="4">
      <t>ギンコウ</t>
    </rPh>
    <phoneticPr fontId="2"/>
  </si>
  <si>
    <t>請求情報入力シート</t>
    <rPh sb="0" eb="2">
      <t>セイキュウ</t>
    </rPh>
    <rPh sb="2" eb="4">
      <t>ジョウホウ</t>
    </rPh>
    <rPh sb="4" eb="6">
      <t>ニュウリョク</t>
    </rPh>
    <phoneticPr fontId="2"/>
  </si>
  <si>
    <r>
      <t>学校法人　</t>
    </r>
    <r>
      <rPr>
        <sz val="14"/>
        <color theme="1"/>
        <rFont val="游ゴシック"/>
        <family val="3"/>
        <charset val="128"/>
        <scheme val="minor"/>
      </rPr>
      <t>東京薬科大学</t>
    </r>
    <rPh sb="0" eb="2">
      <t>ガッコウ</t>
    </rPh>
    <rPh sb="2" eb="4">
      <t>ホウジン</t>
    </rPh>
    <rPh sb="5" eb="7">
      <t>トウキョウ</t>
    </rPh>
    <rPh sb="7" eb="9">
      <t>ヤッカ</t>
    </rPh>
    <rPh sb="9" eb="11">
      <t>ダイガク</t>
    </rPh>
    <phoneticPr fontId="2"/>
  </si>
  <si>
    <t>白抜きのセルに入力してください。
伝票Noは必ず入力してください（御社の指定Noとなります）。</t>
    <rPh sb="0" eb="2">
      <t>シロヌ</t>
    </rPh>
    <rPh sb="7" eb="9">
      <t>ニュウリョク</t>
    </rPh>
    <rPh sb="17" eb="19">
      <t>デンピョウ</t>
    </rPh>
    <rPh sb="22" eb="23">
      <t>カナラ</t>
    </rPh>
    <rPh sb="24" eb="26">
      <t>ニュウリョク</t>
    </rPh>
    <rPh sb="33" eb="35">
      <t>オンシャ</t>
    </rPh>
    <rPh sb="36" eb="38">
      <t>シテイ</t>
    </rPh>
    <phoneticPr fontId="2"/>
  </si>
  <si>
    <t>納入場所</t>
    <rPh sb="0" eb="2">
      <t>ノウニュウ</t>
    </rPh>
    <rPh sb="2" eb="4">
      <t>バショ</t>
    </rPh>
    <phoneticPr fontId="2"/>
  </si>
  <si>
    <t>教室・研究室</t>
    <rPh sb="0" eb="2">
      <t>キョウシツ</t>
    </rPh>
    <rPh sb="3" eb="6">
      <t>ケンキュウシツ</t>
    </rPh>
    <phoneticPr fontId="2"/>
  </si>
  <si>
    <t>様</t>
    <rPh sb="0" eb="1">
      <t>サマ</t>
    </rPh>
    <phoneticPr fontId="2"/>
  </si>
  <si>
    <t>請求年月日</t>
    <rPh sb="0" eb="2">
      <t>セイキュウ</t>
    </rPh>
    <rPh sb="2" eb="5">
      <t>ネンガッピ</t>
    </rPh>
    <phoneticPr fontId="2"/>
  </si>
  <si>
    <t>伝票No</t>
    <rPh sb="0" eb="2">
      <t>デンピョウ</t>
    </rPh>
    <phoneticPr fontId="2"/>
  </si>
  <si>
    <t>品名・型</t>
    <rPh sb="0" eb="2">
      <t>ヒンメイ</t>
    </rPh>
    <rPh sb="3" eb="4">
      <t>カタ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</si>
  <si>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</si>
  <si>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</si>
  <si>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税率</t>
    <rPh sb="0" eb="2">
      <t>ゼイリツ</t>
    </rPh>
    <phoneticPr fontId="2"/>
  </si>
  <si>
    <t>金額(税抜）</t>
    <rPh sb="0" eb="2">
      <t>キンガク</t>
    </rPh>
    <rPh sb="3" eb="5">
      <t>ゼイヌ</t>
    </rPh>
    <phoneticPr fontId="2"/>
  </si>
  <si>
    <t>摘要</t>
    <rPh sb="0" eb="2">
      <t>テキヨウ</t>
    </rPh>
    <phoneticPr fontId="2"/>
  </si>
  <si>
    <t>(発注日）</t>
    <rPh sb="1" eb="3">
      <t>ハッチュウ</t>
    </rPh>
    <rPh sb="3" eb="4">
      <t>ニチ</t>
    </rPh>
    <phoneticPr fontId="2"/>
  </si>
  <si>
    <t>（調達システムによる注文番号）</t>
    <rPh sb="1" eb="3">
      <t>チョウタツ</t>
    </rPh>
    <rPh sb="10" eb="12">
      <t>チュウモン</t>
    </rPh>
    <rPh sb="12" eb="14">
      <t>バンゴウ</t>
    </rPh>
    <phoneticPr fontId="2"/>
  </si>
  <si>
    <t>税率区分</t>
    <rPh sb="0" eb="2">
      <t>ゼイリツ</t>
    </rPh>
    <rPh sb="2" eb="4">
      <t>クブン</t>
    </rPh>
    <phoneticPr fontId="2"/>
  </si>
  <si>
    <t>消費税</t>
    <rPh sb="0" eb="3">
      <t>ショウヒゼイ</t>
    </rPh>
    <phoneticPr fontId="2"/>
  </si>
  <si>
    <t>金額（税抜）</t>
    <rPh sb="0" eb="2">
      <t>キンガク</t>
    </rPh>
    <rPh sb="3" eb="5">
      <t>ゼイヌ</t>
    </rPh>
    <phoneticPr fontId="2"/>
  </si>
  <si>
    <t>端数処理方法</t>
    <rPh sb="0" eb="2">
      <t>ハスウ</t>
    </rPh>
    <rPh sb="2" eb="4">
      <t>ショリ</t>
    </rPh>
    <rPh sb="4" eb="6">
      <t>ホウホウ</t>
    </rPh>
    <phoneticPr fontId="2"/>
  </si>
  <si>
    <t>切捨て</t>
  </si>
  <si>
    <t>10％対象</t>
    <rPh sb="3" eb="5">
      <t>タイショウ</t>
    </rPh>
    <phoneticPr fontId="2"/>
  </si>
  <si>
    <t>8%対象</t>
    <rPh sb="2" eb="4">
      <t>タイショウ</t>
    </rPh>
    <phoneticPr fontId="2"/>
  </si>
  <si>
    <t>一式10万円（税込）以上の什器・機器が本請求に</t>
    <phoneticPr fontId="2"/>
  </si>
  <si>
    <t>←ある・ない　選択</t>
    <rPh sb="7" eb="9">
      <t>センタク</t>
    </rPh>
    <phoneticPr fontId="2"/>
  </si>
  <si>
    <t xml:space="preserve"> 資産性のある物品については、別葉にてご請求をお願いいたします。</t>
    <rPh sb="1" eb="4">
      <t>シサンセイ</t>
    </rPh>
    <rPh sb="7" eb="9">
      <t>ブッピン</t>
    </rPh>
    <rPh sb="15" eb="16">
      <t>ベツ</t>
    </rPh>
    <rPh sb="16" eb="17">
      <t>ハ</t>
    </rPh>
    <rPh sb="20" eb="22">
      <t>セイキュウ</t>
    </rPh>
    <rPh sb="24" eb="25">
      <t>ネガ</t>
    </rPh>
    <phoneticPr fontId="2"/>
  </si>
  <si>
    <t>金額</t>
    <rPh sb="0" eb="2">
      <t>キンガク</t>
    </rPh>
    <phoneticPr fontId="2"/>
  </si>
  <si>
    <t>Potassium nitrate 7757-79-1 内容量 1本(500g)</t>
    <phoneticPr fontId="2"/>
  </si>
  <si>
    <t>T19000077</t>
    <phoneticPr fontId="2"/>
  </si>
  <si>
    <t>水酸化ナトリウム　ＡＢ薬工業</t>
    <rPh sb="0" eb="3">
      <t>スイサンカ</t>
    </rPh>
    <rPh sb="11" eb="12">
      <t>クスリ</t>
    </rPh>
    <rPh sb="12" eb="14">
      <t>コウギョウ</t>
    </rPh>
    <phoneticPr fontId="2"/>
  </si>
  <si>
    <t>T19000077</t>
  </si>
  <si>
    <t/>
  </si>
  <si>
    <t>　　　CAS登録番号1310-72-93 1本（500ml）</t>
    <rPh sb="6" eb="8">
      <t>トウロク</t>
    </rPh>
    <rPh sb="8" eb="10">
      <t>バンゴウ</t>
    </rPh>
    <rPh sb="22" eb="23">
      <t>ホン</t>
    </rPh>
    <phoneticPr fontId="2"/>
  </si>
  <si>
    <t>穴あきシリコンゴム（丸底フラスコ100mL）</t>
    <rPh sb="0" eb="1">
      <t>アナ</t>
    </rPh>
    <rPh sb="10" eb="12">
      <t>マルゾコ</t>
    </rPh>
    <phoneticPr fontId="2"/>
  </si>
  <si>
    <t>T19000081</t>
  </si>
  <si>
    <t>品名・型が１行に入りきらない場合は、２行に分けて入力してください。</t>
    <rPh sb="0" eb="2">
      <t>ヒンメイ</t>
    </rPh>
    <rPh sb="3" eb="4">
      <t>カタ</t>
    </rPh>
    <rPh sb="6" eb="7">
      <t>ギョウ</t>
    </rPh>
    <rPh sb="8" eb="9">
      <t>ハイ</t>
    </rPh>
    <rPh sb="14" eb="16">
      <t>バアイ</t>
    </rPh>
    <rPh sb="19" eb="20">
      <t>ギョウ</t>
    </rPh>
    <rPh sb="21" eb="22">
      <t>ワ</t>
    </rPh>
    <rPh sb="24" eb="26">
      <t>ニュウリョク</t>
    </rPh>
    <phoneticPr fontId="2"/>
  </si>
  <si>
    <t>その際、数量・単価等は最初の行に入力してください（上の例では２行目）</t>
    <rPh sb="2" eb="3">
      <t>サイ</t>
    </rPh>
    <rPh sb="4" eb="6">
      <t>スウリョウ</t>
    </rPh>
    <rPh sb="7" eb="9">
      <t>タンカ</t>
    </rPh>
    <rPh sb="9" eb="10">
      <t>トウ</t>
    </rPh>
    <rPh sb="11" eb="13">
      <t>サイショ</t>
    </rPh>
    <rPh sb="14" eb="15">
      <t>ギョウ</t>
    </rPh>
    <rPh sb="16" eb="18">
      <t>ニュウリョク</t>
    </rPh>
    <rPh sb="25" eb="26">
      <t>ウエ</t>
    </rPh>
    <rPh sb="27" eb="28">
      <t>レイ</t>
    </rPh>
    <rPh sb="31" eb="33">
      <t>ギョウメ</t>
    </rPh>
    <phoneticPr fontId="2"/>
  </si>
  <si>
    <t>数量と単価は少数第１位まで入力することができます。</t>
    <rPh sb="0" eb="2">
      <t>スウリョウ</t>
    </rPh>
    <rPh sb="3" eb="5">
      <t>タンカ</t>
    </rPh>
    <rPh sb="6" eb="8">
      <t>ショウスウ</t>
    </rPh>
    <rPh sb="8" eb="9">
      <t>ダイ</t>
    </rPh>
    <rPh sb="10" eb="11">
      <t>イ</t>
    </rPh>
    <rPh sb="13" eb="15">
      <t>ニュウリョク</t>
    </rPh>
    <phoneticPr fontId="2"/>
  </si>
  <si>
    <t>検収担当者</t>
    <rPh sb="0" eb="2">
      <t>ケンシュウ</t>
    </rPh>
    <rPh sb="2" eb="5">
      <t>タントウシャ</t>
    </rPh>
    <phoneticPr fontId="2"/>
  </si>
  <si>
    <t xml:space="preserve">  </t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</si>
  <si>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</si>
  <si>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伝票No.</t>
    <rPh sb="0" eb="2">
      <t>デンピョウ</t>
    </rPh>
    <phoneticPr fontId="2"/>
  </si>
  <si>
    <r>
      <rPr>
        <b/>
        <sz val="14"/>
        <color theme="1"/>
        <rFont val="ＭＳ 明朝"/>
        <family val="1"/>
        <charset val="128"/>
      </rPr>
      <t>学校法人　</t>
    </r>
    <r>
      <rPr>
        <b/>
        <sz val="20"/>
        <color theme="1"/>
        <rFont val="ＭＳ 明朝"/>
        <family val="1"/>
        <charset val="128"/>
      </rPr>
      <t>東京薬科大学</t>
    </r>
    <rPh sb="0" eb="2">
      <t>ガッコウ</t>
    </rPh>
    <rPh sb="2" eb="4">
      <t>ホウジン</t>
    </rPh>
    <rPh sb="5" eb="7">
      <t>トウキョウ</t>
    </rPh>
    <rPh sb="7" eb="9">
      <t>ヤッカ</t>
    </rPh>
    <rPh sb="9" eb="11">
      <t>ダイガク</t>
    </rPh>
    <phoneticPr fontId="2"/>
  </si>
  <si>
    <t>印</t>
    <rPh sb="0" eb="1">
      <t>イン</t>
    </rPh>
    <phoneticPr fontId="2"/>
  </si>
  <si>
    <t>教室・課</t>
    <rPh sb="0" eb="2">
      <t>キョウシツ</t>
    </rPh>
    <rPh sb="3" eb="4">
      <t>カ</t>
    </rPh>
    <phoneticPr fontId="2"/>
  </si>
  <si>
    <t>（T　E　L)</t>
    <phoneticPr fontId="2"/>
  </si>
  <si>
    <t>下記の一式10万円以上の什器・機器について保管する</t>
    <phoneticPr fontId="2"/>
  </si>
  <si>
    <t>口座名義 (カナ）</t>
    <rPh sb="0" eb="1">
      <t>クチ</t>
    </rPh>
    <rPh sb="1" eb="2">
      <t>ザ</t>
    </rPh>
    <rPh sb="2" eb="3">
      <t>ナ</t>
    </rPh>
    <rPh sb="3" eb="4">
      <t>タダシ</t>
    </rPh>
    <phoneticPr fontId="2"/>
  </si>
  <si>
    <t>取引銀行</t>
    <rPh sb="0" eb="1">
      <t>トリ</t>
    </rPh>
    <rPh sb="1" eb="2">
      <t>イン</t>
    </rPh>
    <rPh sb="2" eb="3">
      <t>ギン</t>
    </rPh>
    <rPh sb="3" eb="4">
      <t>ギョウ</t>
    </rPh>
    <phoneticPr fontId="2"/>
  </si>
  <si>
    <t>所属責任者</t>
    <phoneticPr fontId="2"/>
  </si>
  <si>
    <t>管  理  者</t>
    <phoneticPr fontId="2"/>
  </si>
  <si>
    <t>下記のとおり請求致します</t>
    <rPh sb="0" eb="2">
      <t>カキ</t>
    </rPh>
    <rPh sb="6" eb="8">
      <t>セイキュウ</t>
    </rPh>
    <rPh sb="8" eb="9">
      <t>イタ</t>
    </rPh>
    <phoneticPr fontId="2"/>
  </si>
  <si>
    <t>品　　名　　・　　型</t>
    <rPh sb="0" eb="1">
      <t>シナ</t>
    </rPh>
    <rPh sb="3" eb="4">
      <t>ナ</t>
    </rPh>
    <rPh sb="9" eb="10">
      <t>カタ</t>
    </rPh>
    <phoneticPr fontId="2"/>
  </si>
  <si>
    <t>数量</t>
  </si>
  <si>
    <t>単　　価</t>
    <rPh sb="0" eb="1">
      <t>タン</t>
    </rPh>
    <rPh sb="3" eb="4">
      <t>アタイ</t>
    </rPh>
    <phoneticPr fontId="2"/>
  </si>
  <si>
    <t>摘　　　要</t>
    <rPh sb="0" eb="1">
      <t>テキ</t>
    </rPh>
    <rPh sb="4" eb="5">
      <t>ヨウ</t>
    </rPh>
    <phoneticPr fontId="2"/>
  </si>
  <si>
    <t>予　　算　　措　　置</t>
    <rPh sb="0" eb="1">
      <t>ヨ</t>
    </rPh>
    <rPh sb="3" eb="4">
      <t>サン</t>
    </rPh>
    <rPh sb="6" eb="7">
      <t>ソ</t>
    </rPh>
    <rPh sb="9" eb="10">
      <t>チ</t>
    </rPh>
    <phoneticPr fontId="2"/>
  </si>
  <si>
    <t>予算区分</t>
    <rPh sb="0" eb="2">
      <t>ヨサン</t>
    </rPh>
    <rPh sb="2" eb="4">
      <t>クブン</t>
    </rPh>
    <phoneticPr fontId="2"/>
  </si>
  <si>
    <t>教室・研究室等</t>
    <rPh sb="0" eb="2">
      <t>キョウシツ</t>
    </rPh>
    <rPh sb="3" eb="6">
      <t>ケンキュウシツ</t>
    </rPh>
    <rPh sb="6" eb="7">
      <t>トウ</t>
    </rPh>
    <phoneticPr fontId="2"/>
  </si>
  <si>
    <t>事　　　　　務</t>
    <rPh sb="0" eb="1">
      <t>コト</t>
    </rPh>
    <rPh sb="6" eb="7">
      <t>ツトム</t>
    </rPh>
    <phoneticPr fontId="2"/>
  </si>
  <si>
    <t>教室・課の検収印</t>
    <rPh sb="0" eb="2">
      <t>キョウシツ</t>
    </rPh>
    <rPh sb="3" eb="4">
      <t>カ</t>
    </rPh>
    <rPh sb="5" eb="7">
      <t>ケンシュウ</t>
    </rPh>
    <rPh sb="7" eb="8">
      <t>イン</t>
    </rPh>
    <phoneticPr fontId="2"/>
  </si>
  <si>
    <t>1.教室予算</t>
    <rPh sb="2" eb="4">
      <t>キョウシツ</t>
    </rPh>
    <rPh sb="4" eb="6">
      <t>ヨサン</t>
    </rPh>
    <phoneticPr fontId="2"/>
  </si>
  <si>
    <t>１．教育・研究</t>
    <rPh sb="2" eb="4">
      <t>キョウイク</t>
    </rPh>
    <rPh sb="5" eb="7">
      <t>ケンキュウ</t>
    </rPh>
    <phoneticPr fontId="2"/>
  </si>
  <si>
    <t>2.指定寄附</t>
    <rPh sb="2" eb="4">
      <t>シテイ</t>
    </rPh>
    <rPh sb="4" eb="6">
      <t>キフ</t>
    </rPh>
    <phoneticPr fontId="2"/>
  </si>
  <si>
    <t>2．事務経費</t>
    <rPh sb="2" eb="4">
      <t>ジム</t>
    </rPh>
    <rPh sb="4" eb="6">
      <t>ケイヒ</t>
    </rPh>
    <phoneticPr fontId="2"/>
  </si>
  <si>
    <t>3.受託研究</t>
    <rPh sb="2" eb="4">
      <t>ジュタク</t>
    </rPh>
    <rPh sb="4" eb="6">
      <t>ケンキュウ</t>
    </rPh>
    <phoneticPr fontId="2"/>
  </si>
  <si>
    <t>3．法人・大学共通</t>
    <rPh sb="2" eb="4">
      <t>ホウジン</t>
    </rPh>
    <rPh sb="5" eb="7">
      <t>ダイガク</t>
    </rPh>
    <rPh sb="7" eb="9">
      <t>キョウツウ</t>
    </rPh>
    <phoneticPr fontId="2"/>
  </si>
  <si>
    <t>起　　案　　番　　号</t>
    <rPh sb="0" eb="1">
      <t>キ</t>
    </rPh>
    <rPh sb="3" eb="4">
      <t>アン</t>
    </rPh>
    <rPh sb="6" eb="7">
      <t>バン</t>
    </rPh>
    <rPh sb="9" eb="10">
      <t>ゴウ</t>
    </rPh>
    <phoneticPr fontId="2"/>
  </si>
  <si>
    <t xml:space="preserve">  （　　　　　　　　　　　　　）</t>
    <phoneticPr fontId="2"/>
  </si>
  <si>
    <t>4．（　　　　     　　　　　）</t>
    <phoneticPr fontId="2"/>
  </si>
  <si>
    <t>／</t>
    <phoneticPr fontId="2"/>
  </si>
  <si>
    <t>4．（　　　　　　　　　　　　　）</t>
    <phoneticPr fontId="2"/>
  </si>
  <si>
    <t>事　務　処　理　欄</t>
    <rPh sb="0" eb="1">
      <t>コト</t>
    </rPh>
    <rPh sb="2" eb="3">
      <t>ツトム</t>
    </rPh>
    <rPh sb="4" eb="5">
      <t>トコロ</t>
    </rPh>
    <rPh sb="6" eb="7">
      <t>リ</t>
    </rPh>
    <rPh sb="8" eb="9">
      <t>ラン</t>
    </rPh>
    <phoneticPr fontId="2"/>
  </si>
  <si>
    <t>部　　門</t>
    <rPh sb="0" eb="1">
      <t>ブ</t>
    </rPh>
    <rPh sb="3" eb="4">
      <t>モン</t>
    </rPh>
    <phoneticPr fontId="2"/>
  </si>
  <si>
    <t>借　　方　　科　　目</t>
    <rPh sb="0" eb="1">
      <t>シャク</t>
    </rPh>
    <rPh sb="3" eb="4">
      <t>カタ</t>
    </rPh>
    <rPh sb="6" eb="7">
      <t>カ</t>
    </rPh>
    <rPh sb="9" eb="10">
      <t>メ</t>
    </rPh>
    <phoneticPr fontId="2"/>
  </si>
  <si>
    <t>□ 100000 学校法人</t>
    <rPh sb="9" eb="11">
      <t>ガッコウ</t>
    </rPh>
    <rPh sb="11" eb="13">
      <t>ホウジン</t>
    </rPh>
    <phoneticPr fontId="2"/>
  </si>
  <si>
    <t>教</t>
    <rPh sb="0" eb="1">
      <t>オシ</t>
    </rPh>
    <phoneticPr fontId="2"/>
  </si>
  <si>
    <t>□ 201000 薬学部</t>
    <rPh sb="9" eb="12">
      <t>ヤクガクブ</t>
    </rPh>
    <phoneticPr fontId="2"/>
  </si>
  <si>
    <t>□ 202000 生命科学部</t>
    <rPh sb="9" eb="11">
      <t>セイメイ</t>
    </rPh>
    <rPh sb="11" eb="14">
      <t>カガクブ</t>
    </rPh>
    <phoneticPr fontId="2"/>
  </si>
  <si>
    <t>管</t>
    <rPh sb="0" eb="1">
      <t>カン</t>
    </rPh>
    <phoneticPr fontId="2"/>
  </si>
  <si>
    <t>□ 203000 大学共通</t>
    <rPh sb="9" eb="11">
      <t>ダイガク</t>
    </rPh>
    <rPh sb="11" eb="13">
      <t>キョウツウ</t>
    </rPh>
    <phoneticPr fontId="2"/>
  </si>
  <si>
    <t>□ 900000 部門共通</t>
    <rPh sb="9" eb="11">
      <t>ブモン</t>
    </rPh>
    <rPh sb="11" eb="13">
      <t>キョウツウ</t>
    </rPh>
    <phoneticPr fontId="2"/>
  </si>
  <si>
    <t>　　　　　振 込 　・ 　総 振</t>
    <rPh sb="5" eb="6">
      <t>シン</t>
    </rPh>
    <rPh sb="7" eb="8">
      <t>コ</t>
    </rPh>
    <rPh sb="13" eb="14">
      <t>ソウ</t>
    </rPh>
    <rPh sb="15" eb="16">
      <t>シン</t>
    </rPh>
    <phoneticPr fontId="2"/>
  </si>
  <si>
    <t>伝票の控えは、各教室、研究室、課でコピーをとってください。</t>
    <rPh sb="0" eb="2">
      <t>デンピョウ</t>
    </rPh>
    <rPh sb="3" eb="4">
      <t>ヒカ</t>
    </rPh>
    <rPh sb="7" eb="8">
      <t>カク</t>
    </rPh>
    <rPh sb="8" eb="10">
      <t>キョウシツ</t>
    </rPh>
    <rPh sb="11" eb="14">
      <t>ケンキュウシツ</t>
    </rPh>
    <rPh sb="15" eb="16">
      <t>カ</t>
    </rPh>
    <phoneticPr fontId="2"/>
  </si>
  <si>
    <t>金　額（税抜）</t>
  </si>
  <si>
    <t>小計</t>
    <rPh sb="0" eb="2">
      <t>ショウケイ</t>
    </rPh>
    <phoneticPr fontId="2"/>
  </si>
  <si>
    <t>合計</t>
    <rPh sb="0" eb="2">
      <t>ゴウケイ</t>
    </rPh>
    <phoneticPr fontId="2"/>
  </si>
  <si>
    <t>税率区分</t>
    <rPh sb="0" eb="4">
      <t>ゼイリツクブン</t>
    </rPh>
    <phoneticPr fontId="2"/>
  </si>
  <si>
    <t>10%対象</t>
    <rPh sb="3" eb="5">
      <t>タイショウ</t>
    </rPh>
    <phoneticPr fontId="2"/>
  </si>
  <si>
    <t>2023.10.1</t>
    <phoneticPr fontId="2"/>
  </si>
  <si>
    <t>請求伝票　Ver 2.0    2023年10月1日　改訂</t>
    <rPh sb="0" eb="2">
      <t>セイキュウ</t>
    </rPh>
    <rPh sb="2" eb="4">
      <t>デンピョウ</t>
    </rPh>
    <rPh sb="20" eb="21">
      <t>ネン</t>
    </rPh>
    <rPh sb="23" eb="24">
      <t>ガツ</t>
    </rPh>
    <rPh sb="25" eb="26">
      <t>ニチ</t>
    </rPh>
    <rPh sb="27" eb="29">
      <t>カイテイ</t>
    </rPh>
    <phoneticPr fontId="2"/>
  </si>
  <si>
    <t>軽減税率
非課税</t>
    <rPh sb="0" eb="2">
      <t>ケイゲン</t>
    </rPh>
    <rPh sb="2" eb="4">
      <t>ゼイリツ</t>
    </rPh>
    <rPh sb="5" eb="8">
      <t>ヒカゼイ</t>
    </rPh>
    <phoneticPr fontId="2"/>
  </si>
  <si>
    <t>非課税</t>
    <rPh sb="0" eb="3">
      <t>ヒカゼイ</t>
    </rPh>
    <phoneticPr fontId="2"/>
  </si>
  <si>
    <t>ご請求金額（税込）</t>
    <rPh sb="1" eb="3">
      <t>セイキュウ</t>
    </rPh>
    <rPh sb="3" eb="5">
      <t>キンガク</t>
    </rPh>
    <rPh sb="6" eb="8">
      <t>ゼイコミ</t>
    </rPh>
    <phoneticPr fontId="2"/>
  </si>
  <si>
    <t>入力例：2023/11/6</t>
    <rPh sb="0" eb="3">
      <t>ニュウリョクレイ</t>
    </rPh>
    <phoneticPr fontId="2"/>
  </si>
  <si>
    <t>T</t>
    <phoneticPr fontId="2"/>
  </si>
  <si>
    <t>月日</t>
    <rPh sb="0" eb="2">
      <t>ガッピ</t>
    </rPh>
    <phoneticPr fontId="2"/>
  </si>
  <si>
    <t>※は軽減税率対象　非は非課税取引　旧は旧税率です。</t>
    <rPh sb="17" eb="18">
      <t>キュウ</t>
    </rPh>
    <rPh sb="19" eb="22">
      <t>キュウゼイリツ</t>
    </rPh>
    <phoneticPr fontId="2"/>
  </si>
  <si>
    <t>取引日付</t>
    <rPh sb="0" eb="2">
      <t>トリヒキ</t>
    </rPh>
    <rPh sb="2" eb="4">
      <t>ヒヅケ</t>
    </rPh>
    <phoneticPr fontId="2"/>
  </si>
  <si>
    <t>0123456789123</t>
    <phoneticPr fontId="2"/>
  </si>
  <si>
    <t>（調達システム注文番号）を入力してください。</t>
    <rPh sb="1" eb="3">
      <t>チョウタツ</t>
    </rPh>
    <rPh sb="7" eb="9">
      <t>チュウモン</t>
    </rPh>
    <rPh sb="9" eb="11">
      <t>バンゴウ</t>
    </rPh>
    <rPh sb="13" eb="15">
      <t>ニュウリョク</t>
    </rPh>
    <phoneticPr fontId="2"/>
  </si>
  <si>
    <t>税込金額</t>
    <rPh sb="0" eb="4">
      <t>ゼイコミキンガク</t>
    </rPh>
    <phoneticPr fontId="2"/>
  </si>
  <si>
    <t>0%対象</t>
    <rPh sb="2" eb="4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</si>
</sst>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.0;[Red]\-#,##0.0"/>
    <numFmt numFmtId="177" formatCode="m/d;@"/>
    <numFmt numFmtId="178" formatCode="#,##0_ "/>
    <numFmt numFmtId="179" formatCode="#,##0_);[Red]\(#,##0\)"/>
    <numFmt numFmtId="180" formatCode="[$-F800]dddd\,\ mmmm\ dd\,\ yyyy"/>
    <numFmt numFmtId="181" formatCode="yyyy/m/d;@"/>
    <numFmt numFmtId="182" formatCode="0000000000000"/>
  </numFmts>
  <fonts count="5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8"/>
      <color theme="0" tint="-4.9989318521683403E-2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0" tint="-4.9989318521683403E-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0" tint="-4.9989318521683403E-2"/>
      <name val="游ゴシック"/>
      <family val="3"/>
      <charset val="128"/>
      <scheme val="minor"/>
    </font>
    <font>
      <sz val="20"/>
      <color rgb="FFFF000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b/>
      <sz val="12"/>
      <color theme="1"/>
      <name val="HGPｺﾞｼｯｸM"/>
      <family val="3"/>
      <charset val="128"/>
    </font>
    <font>
      <sz val="9"/>
      <color theme="1"/>
      <name val="ＭＳ Ｐ明朝"/>
      <family val="1"/>
      <charset val="128"/>
    </font>
    <font>
      <sz val="14"/>
      <color rgb="FFFF0000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8"/>
      <color rgb="FFFF000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36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9"/>
      <color rgb="FFFF0000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b/>
      <sz val="36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60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9" fillId="0" borderId="0" xfId="0" applyFont="1" applyAlignment="1" applyProtection="1">
      <alignment vertical="center" shrinkToFit="1"/>
      <protection hidden="1"/>
    </xf>
    <xf numFmtId="0" fontId="0" fillId="2" borderId="0" xfId="0" applyFill="1" applyProtection="1">
      <alignment vertical="center"/>
      <protection hidden="1"/>
    </xf>
    <xf numFmtId="0" fontId="10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38" fontId="0" fillId="0" borderId="1" xfId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13" fillId="4" borderId="31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0" fillId="6" borderId="0" xfId="0" applyFill="1" applyProtection="1">
      <alignment vertical="center"/>
      <protection hidden="1"/>
    </xf>
    <xf numFmtId="0" fontId="0" fillId="6" borderId="0" xfId="0" applyFill="1" applyAlignment="1" applyProtection="1">
      <alignment horizontal="left" vertical="center"/>
      <protection hidden="1"/>
    </xf>
    <xf numFmtId="0" fontId="0" fillId="7" borderId="0" xfId="0" applyFill="1" applyProtection="1">
      <alignment vertical="center"/>
      <protection hidden="1"/>
    </xf>
    <xf numFmtId="0" fontId="12" fillId="7" borderId="0" xfId="0" applyFont="1" applyFill="1" applyProtection="1">
      <alignment vertical="center"/>
      <protection hidden="1"/>
    </xf>
    <xf numFmtId="0" fontId="0" fillId="7" borderId="0" xfId="0" applyFill="1" applyAlignment="1" applyProtection="1">
      <alignment vertical="center" shrinkToFit="1"/>
      <protection hidden="1"/>
    </xf>
    <xf numFmtId="0" fontId="0" fillId="7" borderId="0" xfId="0" applyFill="1" applyAlignment="1" applyProtection="1">
      <alignment horizontal="left" vertical="center" shrinkToFit="1"/>
      <protection hidden="1"/>
    </xf>
    <xf numFmtId="0" fontId="14" fillId="7" borderId="0" xfId="0" applyFont="1" applyFill="1" applyAlignment="1" applyProtection="1">
      <alignment vertical="center" wrapText="1"/>
      <protection hidden="1"/>
    </xf>
    <xf numFmtId="0" fontId="9" fillId="7" borderId="0" xfId="0" applyFont="1" applyFill="1" applyAlignment="1" applyProtection="1">
      <alignment vertical="center" shrinkToFit="1"/>
      <protection hidden="1"/>
    </xf>
    <xf numFmtId="38" fontId="0" fillId="7" borderId="1" xfId="1" applyFont="1" applyFill="1" applyBorder="1" applyAlignment="1" applyProtection="1">
      <alignment horizontal="right" vertical="center" indent="2" shrinkToFit="1"/>
      <protection hidden="1"/>
    </xf>
    <xf numFmtId="0" fontId="25" fillId="7" borderId="29" xfId="0" applyFont="1" applyFill="1" applyBorder="1" applyAlignment="1" applyProtection="1">
      <alignment horizontal="center" vertical="center" shrinkToFit="1"/>
      <protection hidden="1"/>
    </xf>
    <xf numFmtId="0" fontId="25" fillId="7" borderId="30" xfId="0" applyFont="1" applyFill="1" applyBorder="1" applyAlignment="1" applyProtection="1">
      <alignment horizontal="center" vertical="center" shrinkToFit="1"/>
      <protection hidden="1"/>
    </xf>
    <xf numFmtId="0" fontId="22" fillId="7" borderId="0" xfId="0" applyFont="1" applyFill="1" applyAlignment="1" applyProtection="1">
      <alignment horizontal="right" vertical="center" wrapText="1"/>
      <protection hidden="1"/>
    </xf>
    <xf numFmtId="0" fontId="21" fillId="6" borderId="0" xfId="0" applyFont="1" applyFill="1" applyProtection="1">
      <alignment vertical="center"/>
      <protection hidden="1"/>
    </xf>
    <xf numFmtId="38" fontId="0" fillId="0" borderId="1" xfId="1" applyFont="1" applyFill="1" applyBorder="1" applyAlignment="1" applyProtection="1">
      <alignment horizontal="center" vertical="center" shrinkToFit="1"/>
    </xf>
    <xf numFmtId="38" fontId="0" fillId="0" borderId="1" xfId="1" applyFont="1" applyFill="1" applyBorder="1" applyAlignment="1" applyProtection="1">
      <alignment horizontal="right" vertical="center" indent="1" shrinkToFit="1"/>
    </xf>
    <xf numFmtId="0" fontId="0" fillId="0" borderId="4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38" fontId="8" fillId="0" borderId="1" xfId="1" applyFont="1" applyFill="1" applyBorder="1" applyAlignment="1" applyProtection="1">
      <alignment horizontal="center" vertical="center" shrinkToFit="1"/>
    </xf>
    <xf numFmtId="38" fontId="8" fillId="0" borderId="1" xfId="1" applyFont="1" applyFill="1" applyBorder="1" applyAlignment="1" applyProtection="1">
      <alignment horizontal="right" vertical="center" indent="1" shrinkToFit="1"/>
    </xf>
    <xf numFmtId="38" fontId="0" fillId="7" borderId="1" xfId="1" applyFont="1" applyFill="1" applyBorder="1" applyAlignment="1" applyProtection="1">
      <alignment horizontal="right" vertical="center" indent="2" shrinkToFit="1"/>
    </xf>
    <xf numFmtId="0" fontId="0" fillId="0" borderId="0" xfId="0" applyAlignment="1">
      <alignment vertical="center" shrinkToFit="1"/>
    </xf>
    <xf numFmtId="0" fontId="13" fillId="4" borderId="31" xfId="0" applyFont="1" applyFill="1" applyBorder="1" applyAlignment="1">
      <alignment horizontal="center" vertical="center" shrinkToFit="1"/>
    </xf>
    <xf numFmtId="0" fontId="0" fillId="7" borderId="0" xfId="0" applyFill="1" applyAlignment="1">
      <alignment vertical="center" shrinkToFit="1"/>
    </xf>
    <xf numFmtId="0" fontId="19" fillId="0" borderId="0" xfId="0" applyFont="1" applyAlignment="1" applyProtection="1">
      <alignment horizontal="right" vertical="center"/>
      <protection hidden="1"/>
    </xf>
    <xf numFmtId="0" fontId="19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protection hidden="1"/>
    </xf>
    <xf numFmtId="0" fontId="9" fillId="0" borderId="2" xfId="0" applyFont="1" applyBorder="1" applyProtection="1">
      <alignment vertical="center"/>
      <protection hidden="1"/>
    </xf>
    <xf numFmtId="0" fontId="9" fillId="0" borderId="7" xfId="0" applyFont="1" applyBorder="1" applyProtection="1">
      <alignment vertical="center"/>
      <protection hidden="1"/>
    </xf>
    <xf numFmtId="0" fontId="9" fillId="0" borderId="10" xfId="0" applyFont="1" applyBorder="1" applyProtection="1">
      <alignment vertical="center"/>
      <protection hidden="1"/>
    </xf>
    <xf numFmtId="0" fontId="9" fillId="0" borderId="11" xfId="0" applyFont="1" applyBorder="1" applyProtection="1">
      <alignment vertical="center"/>
      <protection hidden="1"/>
    </xf>
    <xf numFmtId="0" fontId="3" fillId="0" borderId="35" xfId="0" applyFont="1" applyBorder="1" applyProtection="1">
      <alignment vertical="center"/>
      <protection hidden="1"/>
    </xf>
    <xf numFmtId="0" fontId="31" fillId="0" borderId="0" xfId="0" applyFont="1" applyProtection="1">
      <alignment vertical="center"/>
      <protection hidden="1"/>
    </xf>
    <xf numFmtId="0" fontId="3" fillId="0" borderId="2" xfId="0" applyFont="1" applyBorder="1" applyProtection="1">
      <alignment vertical="center"/>
      <protection hidden="1"/>
    </xf>
    <xf numFmtId="0" fontId="3" fillId="0" borderId="10" xfId="0" applyFont="1" applyBorder="1" applyProtection="1">
      <alignment vertical="center"/>
      <protection hidden="1"/>
    </xf>
    <xf numFmtId="0" fontId="17" fillId="0" borderId="0" xfId="0" applyFont="1" applyAlignment="1" applyProtection="1">
      <alignment horizontal="left" vertical="center" indent="1" shrinkToFit="1"/>
      <protection hidden="1"/>
    </xf>
    <xf numFmtId="0" fontId="9" fillId="0" borderId="0" xfId="0" applyFont="1" applyProtection="1">
      <alignment vertical="center"/>
      <protection hidden="1"/>
    </xf>
    <xf numFmtId="0" fontId="3" fillId="0" borderId="8" xfId="0" applyFont="1" applyBorder="1" applyProtection="1">
      <alignment vertical="center"/>
      <protection hidden="1"/>
    </xf>
    <xf numFmtId="0" fontId="3" fillId="0" borderId="11" xfId="0" applyFont="1" applyBorder="1" applyProtection="1">
      <alignment vertical="center"/>
      <protection hidden="1"/>
    </xf>
    <xf numFmtId="0" fontId="4" fillId="0" borderId="35" xfId="0" applyFont="1" applyBorder="1" applyProtection="1">
      <alignment vertical="center"/>
      <protection hidden="1"/>
    </xf>
    <xf numFmtId="0" fontId="4" fillId="0" borderId="10" xfId="0" applyFont="1" applyBorder="1" applyProtection="1">
      <alignment vertical="center"/>
      <protection hidden="1"/>
    </xf>
    <xf numFmtId="0" fontId="3" fillId="0" borderId="55" xfId="0" applyFont="1" applyBorder="1" applyProtection="1">
      <alignment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19" fillId="0" borderId="6" xfId="0" applyFont="1" applyBorder="1" applyProtection="1">
      <alignment vertical="center"/>
      <protection hidden="1"/>
    </xf>
    <xf numFmtId="0" fontId="19" fillId="0" borderId="2" xfId="0" applyFont="1" applyBorder="1" applyProtection="1">
      <alignment vertical="center"/>
      <protection hidden="1"/>
    </xf>
    <xf numFmtId="0" fontId="19" fillId="0" borderId="5" xfId="0" applyFont="1" applyBorder="1" applyProtection="1">
      <alignment vertical="center"/>
      <protection hidden="1"/>
    </xf>
    <xf numFmtId="0" fontId="19" fillId="0" borderId="9" xfId="0" applyFont="1" applyBorder="1" applyProtection="1">
      <alignment vertical="center"/>
      <protection hidden="1"/>
    </xf>
    <xf numFmtId="0" fontId="19" fillId="0" borderId="10" xfId="0" applyFont="1" applyBorder="1" applyProtection="1">
      <alignment vertical="center"/>
      <protection hidden="1"/>
    </xf>
    <xf numFmtId="0" fontId="3" fillId="0" borderId="0" xfId="0" applyFont="1" applyAlignment="1" applyProtection="1">
      <alignment vertical="center" shrinkToFit="1"/>
      <protection hidden="1"/>
    </xf>
    <xf numFmtId="0" fontId="35" fillId="0" borderId="0" xfId="0" applyFont="1" applyAlignment="1" applyProtection="1">
      <alignment vertical="center" shrinkToFit="1"/>
      <protection hidden="1"/>
    </xf>
    <xf numFmtId="0" fontId="33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 shrinkToFit="1"/>
      <protection hidden="1"/>
    </xf>
    <xf numFmtId="49" fontId="9" fillId="0" borderId="10" xfId="0" applyNumberFormat="1" applyFont="1" applyBorder="1" applyAlignment="1" applyProtection="1">
      <alignment vertical="center" shrinkToFit="1"/>
      <protection locked="0"/>
    </xf>
    <xf numFmtId="176" fontId="14" fillId="7" borderId="0" xfId="0" applyNumberFormat="1" applyFont="1" applyFill="1" applyAlignment="1" applyProtection="1">
      <alignment vertical="center" wrapText="1"/>
      <protection hidden="1"/>
    </xf>
    <xf numFmtId="0" fontId="44" fillId="0" borderId="0" xfId="0" applyFont="1" applyProtection="1">
      <alignment vertical="center"/>
      <protection hidden="1"/>
    </xf>
    <xf numFmtId="0" fontId="38" fillId="0" borderId="23" xfId="0" applyFont="1" applyBorder="1" applyAlignment="1" applyProtection="1">
      <alignment horizontal="center" vertical="center" shrinkToFit="1"/>
      <protection locked="0"/>
    </xf>
    <xf numFmtId="0" fontId="29" fillId="0" borderId="23" xfId="0" applyFont="1" applyBorder="1" applyProtection="1">
      <alignment vertical="center"/>
      <protection hidden="1"/>
    </xf>
    <xf numFmtId="177" fontId="0" fillId="0" borderId="28" xfId="0" applyNumberFormat="1" applyBorder="1" applyAlignment="1" applyProtection="1">
      <alignment horizontal="center" vertical="center" shrinkToFit="1"/>
      <protection locked="0"/>
    </xf>
    <xf numFmtId="177" fontId="0" fillId="0" borderId="28" xfId="0" applyNumberFormat="1" applyBorder="1" applyAlignment="1">
      <alignment horizontal="center" vertical="center" shrinkToFit="1"/>
    </xf>
    <xf numFmtId="0" fontId="0" fillId="0" borderId="4" xfId="0" applyBorder="1" applyAlignment="1" applyProtection="1">
      <alignment vertical="center" shrinkToFit="1"/>
      <protection locked="0"/>
    </xf>
    <xf numFmtId="0" fontId="41" fillId="0" borderId="0" xfId="0" applyFont="1" applyProtection="1">
      <alignment vertical="center"/>
      <protection hidden="1"/>
    </xf>
    <xf numFmtId="0" fontId="44" fillId="0" borderId="5" xfId="0" applyFont="1" applyBorder="1" applyAlignment="1" applyProtection="1">
      <alignment vertical="top"/>
      <protection hidden="1"/>
    </xf>
    <xf numFmtId="0" fontId="0" fillId="8" borderId="0" xfId="0" applyFill="1" applyProtection="1">
      <alignment vertical="center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6" fillId="0" borderId="5" xfId="0" applyFont="1" applyBorder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0" fillId="2" borderId="0" xfId="0" applyFill="1" applyAlignment="1" applyProtection="1">
      <protection hidden="1"/>
    </xf>
    <xf numFmtId="0" fontId="16" fillId="0" borderId="0" xfId="0" applyFont="1" applyProtection="1">
      <alignment vertical="center"/>
      <protection hidden="1"/>
    </xf>
    <xf numFmtId="0" fontId="25" fillId="7" borderId="29" xfId="0" applyFont="1" applyFill="1" applyBorder="1" applyAlignment="1">
      <alignment horizontal="center" vertical="center" shrinkToFit="1"/>
    </xf>
    <xf numFmtId="0" fontId="25" fillId="7" borderId="30" xfId="0" applyFont="1" applyFill="1" applyBorder="1" applyAlignment="1">
      <alignment horizontal="center" vertical="center" shrinkToFit="1"/>
    </xf>
    <xf numFmtId="0" fontId="10" fillId="7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distributed" vertical="center"/>
      <protection hidden="1"/>
    </xf>
    <xf numFmtId="0" fontId="23" fillId="7" borderId="0" xfId="0" applyFont="1" applyFill="1" applyAlignment="1" applyProtection="1">
      <alignment horizontal="left" vertical="center" shrinkToFit="1"/>
      <protection hidden="1"/>
    </xf>
    <xf numFmtId="0" fontId="0" fillId="7" borderId="2" xfId="0" applyFill="1" applyBorder="1" applyAlignment="1" applyProtection="1">
      <alignment vertical="center" shrinkToFit="1"/>
      <protection hidden="1"/>
    </xf>
    <xf numFmtId="38" fontId="26" fillId="7" borderId="0" xfId="1" applyFont="1" applyFill="1" applyBorder="1" applyAlignment="1" applyProtection="1">
      <alignment horizontal="right" vertical="center" indent="2" shrinkToFit="1"/>
      <protection hidden="1"/>
    </xf>
    <xf numFmtId="9" fontId="0" fillId="7" borderId="1" xfId="2" applyFont="1" applyFill="1" applyBorder="1" applyAlignment="1" applyProtection="1">
      <alignment horizontal="right" vertical="center" indent="2" shrinkToFit="1"/>
      <protection hidden="1"/>
    </xf>
    <xf numFmtId="0" fontId="16" fillId="0" borderId="0" xfId="0" applyFont="1" applyAlignment="1" applyProtection="1">
      <alignment horizontal="left" vertical="center" shrinkToFit="1"/>
      <protection hidden="1"/>
    </xf>
    <xf numFmtId="0" fontId="47" fillId="0" borderId="1" xfId="0" applyFont="1" applyBorder="1" applyAlignment="1" applyProtection="1">
      <alignment horizontal="center" vertical="center" wrapText="1"/>
      <protection hidden="1"/>
    </xf>
    <xf numFmtId="178" fontId="17" fillId="0" borderId="12" xfId="0" applyNumberFormat="1" applyFont="1" applyBorder="1" applyAlignment="1" applyProtection="1">
      <alignment horizontal="right" vertical="center" indent="1" shrinkToFit="1"/>
      <protection hidden="1"/>
    </xf>
    <xf numFmtId="9" fontId="16" fillId="0" borderId="1" xfId="2" applyFont="1" applyBorder="1" applyAlignment="1" applyProtection="1">
      <alignment horizontal="right" vertical="center" shrinkToFit="1"/>
      <protection hidden="1"/>
    </xf>
    <xf numFmtId="0" fontId="19" fillId="0" borderId="0" xfId="0" applyFont="1" applyAlignment="1" applyProtection="1">
      <alignment horizontal="distributed" vertical="center" indent="2"/>
      <protection hidden="1"/>
    </xf>
    <xf numFmtId="0" fontId="17" fillId="0" borderId="0" xfId="0" applyFont="1" applyAlignment="1" applyProtection="1">
      <alignment horizontal="right" vertical="center" indent="1" shrinkToFit="1"/>
      <protection hidden="1"/>
    </xf>
    <xf numFmtId="178" fontId="17" fillId="0" borderId="12" xfId="1" applyNumberFormat="1" applyFont="1" applyFill="1" applyBorder="1" applyAlignment="1" applyProtection="1">
      <alignment horizontal="right" vertical="center" shrinkToFit="1"/>
      <protection hidden="1"/>
    </xf>
    <xf numFmtId="9" fontId="16" fillId="0" borderId="12" xfId="2" applyFont="1" applyBorder="1" applyAlignment="1" applyProtection="1">
      <alignment horizontal="right" vertical="center" shrinkToFit="1"/>
      <protection hidden="1"/>
    </xf>
    <xf numFmtId="38" fontId="26" fillId="7" borderId="1" xfId="1" applyFont="1" applyFill="1" applyBorder="1" applyAlignment="1" applyProtection="1">
      <alignment horizontal="right" vertical="center" indent="1" shrinkToFit="1"/>
      <protection hidden="1"/>
    </xf>
    <xf numFmtId="38" fontId="0" fillId="0" borderId="1" xfId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 applyProtection="1">
      <alignment vertical="center"/>
      <protection hidden="1"/>
    </xf>
    <xf numFmtId="0" fontId="25" fillId="3" borderId="0" xfId="0" applyFont="1" applyFill="1" applyProtection="1">
      <alignment vertical="center"/>
      <protection hidden="1"/>
    </xf>
    <xf numFmtId="0" fontId="36" fillId="3" borderId="0" xfId="0" applyFont="1" applyFill="1" applyProtection="1">
      <alignment vertical="center"/>
      <protection hidden="1"/>
    </xf>
    <xf numFmtId="0" fontId="24" fillId="3" borderId="0" xfId="0" applyFont="1" applyFill="1" applyProtection="1">
      <alignment vertical="center"/>
      <protection hidden="1"/>
    </xf>
    <xf numFmtId="0" fontId="34" fillId="3" borderId="0" xfId="0" applyFont="1" applyFill="1" applyProtection="1">
      <alignment vertical="center"/>
      <protection hidden="1"/>
    </xf>
    <xf numFmtId="0" fontId="24" fillId="3" borderId="0" xfId="0" applyFont="1" applyFill="1" applyAlignment="1" applyProtection="1">
      <alignment horizontal="center" vertical="center"/>
      <protection hidden="1"/>
    </xf>
    <xf numFmtId="0" fontId="24" fillId="3" borderId="0" xfId="0" applyFont="1" applyFill="1" applyAlignment="1" applyProtection="1">
      <alignment horizontal="left" vertical="center"/>
      <protection hidden="1"/>
    </xf>
    <xf numFmtId="0" fontId="37" fillId="3" borderId="0" xfId="0" applyFont="1" applyFill="1" applyProtection="1">
      <alignment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vertical="center" shrinkToFit="1"/>
      <protection locked="0"/>
    </xf>
    <xf numFmtId="0" fontId="0" fillId="7" borderId="10" xfId="0" applyFill="1" applyBorder="1" applyAlignment="1" applyProtection="1">
      <alignment vertical="center" shrinkToFit="1"/>
      <protection hidden="1"/>
    </xf>
    <xf numFmtId="0" fontId="49" fillId="0" borderId="0" xfId="0" applyFont="1" applyProtection="1">
      <alignment vertical="center"/>
      <protection hidden="1"/>
    </xf>
    <xf numFmtId="181" fontId="0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top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38" fontId="5" fillId="0" borderId="13" xfId="0" applyNumberFormat="1" applyFont="1" applyBorder="1" applyAlignment="1" applyProtection="1">
      <alignment horizontal="right" vertical="center" wrapText="1" shrinkToFit="1"/>
      <protection hidden="1"/>
    </xf>
    <xf numFmtId="0" fontId="48" fillId="7" borderId="0" xfId="0" applyFont="1" applyFill="1" applyProtection="1">
      <alignment vertical="center"/>
      <protection hidden="1"/>
    </xf>
    <xf numFmtId="0" fontId="28" fillId="0" borderId="0" xfId="0" applyFont="1" applyAlignment="1" applyProtection="1">
      <alignment horizontal="distributed" vertical="center" indent="1"/>
      <protection hidden="1"/>
    </xf>
    <xf numFmtId="179" fontId="41" fillId="0" borderId="0" xfId="0" applyNumberFormat="1" applyFont="1" applyAlignment="1" applyProtection="1">
      <alignment horizontal="right" vertical="center" indent="1" shrinkToFit="1"/>
      <protection hidden="1"/>
    </xf>
    <xf numFmtId="176" fontId="0" fillId="0" borderId="0" xfId="0" applyNumberFormat="1" applyAlignment="1" applyProtection="1">
      <alignment vertical="center" shrinkToFit="1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6" borderId="1" xfId="0" applyFill="1" applyBorder="1" applyAlignment="1" applyProtection="1">
      <alignment horizontal="left" vertical="center"/>
      <protection hidden="1"/>
    </xf>
    <xf numFmtId="49" fontId="27" fillId="0" borderId="0" xfId="0" applyNumberFormat="1" applyFont="1" applyAlignment="1" applyProtection="1">
      <alignment horizontal="left" vertical="center"/>
      <protection locked="0"/>
    </xf>
    <xf numFmtId="49" fontId="27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left" vertical="center"/>
      <protection locked="0"/>
    </xf>
    <xf numFmtId="0" fontId="0" fillId="6" borderId="12" xfId="0" applyFill="1" applyBorder="1" applyAlignment="1" applyProtection="1">
      <alignment horizontal="left" vertical="center"/>
      <protection hidden="1"/>
    </xf>
    <xf numFmtId="182" fontId="27" fillId="0" borderId="0" xfId="0" applyNumberFormat="1" applyFont="1" applyAlignment="1" applyProtection="1">
      <alignment horizontal="left" vertical="center"/>
      <protection locked="0"/>
    </xf>
    <xf numFmtId="49" fontId="27" fillId="0" borderId="1" xfId="0" applyNumberFormat="1" applyFont="1" applyBorder="1" applyAlignment="1" applyProtection="1">
      <alignment horizontal="left" vertical="center"/>
      <protection hidden="1"/>
    </xf>
    <xf numFmtId="0" fontId="0" fillId="8" borderId="0" xfId="0" applyFill="1" applyAlignment="1" applyProtection="1">
      <alignment horizontal="center" vertical="center" textRotation="255" shrinkToFit="1"/>
      <protection hidden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left" vertical="center" shrinkToFit="1"/>
      <protection locked="0"/>
    </xf>
    <xf numFmtId="0" fontId="11" fillId="4" borderId="2" xfId="0" applyFont="1" applyFill="1" applyBorder="1" applyAlignment="1" applyProtection="1">
      <alignment horizontal="center" vertical="center" shrinkToFit="1"/>
      <protection hidden="1"/>
    </xf>
    <xf numFmtId="0" fontId="11" fillId="4" borderId="0" xfId="0" applyFont="1" applyFill="1" applyAlignment="1" applyProtection="1">
      <alignment horizontal="center" vertical="center" shrinkToFit="1"/>
      <protection hidden="1"/>
    </xf>
    <xf numFmtId="0" fontId="22" fillId="7" borderId="23" xfId="0" applyFont="1" applyFill="1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13" fillId="4" borderId="14" xfId="0" applyFont="1" applyFill="1" applyBorder="1" applyAlignment="1" applyProtection="1">
      <alignment horizontal="center" vertical="center" wrapText="1" shrinkToFit="1"/>
      <protection hidden="1"/>
    </xf>
    <xf numFmtId="0" fontId="13" fillId="4" borderId="3" xfId="0" applyFont="1" applyFill="1" applyBorder="1" applyAlignment="1" applyProtection="1">
      <alignment horizontal="center" vertical="center" shrinkToFit="1"/>
      <protection hidden="1"/>
    </xf>
    <xf numFmtId="0" fontId="13" fillId="4" borderId="1" xfId="0" applyFont="1" applyFill="1" applyBorder="1" applyAlignment="1" applyProtection="1">
      <alignment horizontal="center" vertical="center" shrinkToFit="1"/>
      <protection hidden="1"/>
    </xf>
    <xf numFmtId="0" fontId="13" fillId="4" borderId="4" xfId="0" applyFont="1" applyFill="1" applyBorder="1" applyAlignment="1" applyProtection="1">
      <alignment horizontal="center" vertical="center" shrinkToFit="1"/>
      <protection hidden="1"/>
    </xf>
    <xf numFmtId="0" fontId="13" fillId="4" borderId="13" xfId="0" applyFont="1" applyFill="1" applyBorder="1" applyAlignment="1" applyProtection="1">
      <alignment horizontal="center" vertical="center" shrinkToFit="1"/>
      <protection hidden="1"/>
    </xf>
    <xf numFmtId="31" fontId="22" fillId="0" borderId="10" xfId="0" applyNumberFormat="1" applyFont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 applyProtection="1">
      <alignment horizontal="center" vertical="center" shrinkToFit="1"/>
      <protection locked="0"/>
    </xf>
    <xf numFmtId="0" fontId="9" fillId="7" borderId="10" xfId="0" applyFont="1" applyFill="1" applyBorder="1" applyAlignment="1" applyProtection="1">
      <alignment horizontal="left" vertical="center" shrinkToFit="1"/>
      <protection hidden="1"/>
    </xf>
    <xf numFmtId="0" fontId="13" fillId="4" borderId="6" xfId="0" applyFont="1" applyFill="1" applyBorder="1" applyAlignment="1" applyProtection="1">
      <alignment horizontal="center" vertical="center" shrinkToFit="1"/>
      <protection hidden="1"/>
    </xf>
    <xf numFmtId="0" fontId="13" fillId="4" borderId="2" xfId="0" applyFont="1" applyFill="1" applyBorder="1" applyAlignment="1" applyProtection="1">
      <alignment horizontal="center" vertical="center" shrinkToFit="1"/>
      <protection hidden="1"/>
    </xf>
    <xf numFmtId="0" fontId="13" fillId="4" borderId="7" xfId="0" applyFont="1" applyFill="1" applyBorder="1" applyAlignment="1" applyProtection="1">
      <alignment horizontal="center" vertical="center" shrinkToFit="1"/>
      <protection hidden="1"/>
    </xf>
    <xf numFmtId="0" fontId="13" fillId="4" borderId="9" xfId="0" applyFont="1" applyFill="1" applyBorder="1" applyAlignment="1" applyProtection="1">
      <alignment horizontal="center" vertical="center" shrinkToFit="1"/>
      <protection hidden="1"/>
    </xf>
    <xf numFmtId="0" fontId="13" fillId="4" borderId="10" xfId="0" applyFont="1" applyFill="1" applyBorder="1" applyAlignment="1" applyProtection="1">
      <alignment horizontal="center" vertical="center" shrinkToFit="1"/>
      <protection hidden="1"/>
    </xf>
    <xf numFmtId="0" fontId="13" fillId="4" borderId="11" xfId="0" applyFont="1" applyFill="1" applyBorder="1" applyAlignment="1" applyProtection="1">
      <alignment horizontal="center" vertical="center" shrinkToFit="1"/>
      <protection hidden="1"/>
    </xf>
    <xf numFmtId="38" fontId="26" fillId="7" borderId="1" xfId="1" applyFont="1" applyFill="1" applyBorder="1" applyAlignment="1" applyProtection="1">
      <alignment horizontal="right" vertical="center" indent="1" shrinkToFit="1"/>
      <protection hidden="1"/>
    </xf>
    <xf numFmtId="0" fontId="22" fillId="7" borderId="10" xfId="0" applyFont="1" applyFill="1" applyBorder="1" applyAlignment="1" applyProtection="1">
      <alignment horizontal="right" vertical="center"/>
      <protection hidden="1"/>
    </xf>
    <xf numFmtId="0" fontId="14" fillId="7" borderId="10" xfId="0" applyFont="1" applyFill="1" applyBorder="1" applyAlignment="1" applyProtection="1">
      <alignment horizontal="left" vertical="center" shrinkToFit="1"/>
      <protection hidden="1"/>
    </xf>
    <xf numFmtId="0" fontId="13" fillId="4" borderId="14" xfId="0" applyFont="1" applyFill="1" applyBorder="1" applyAlignment="1" applyProtection="1">
      <alignment horizontal="center" vertical="center" shrinkToFi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 shrinkToFit="1"/>
      <protection hidden="1"/>
    </xf>
    <xf numFmtId="0" fontId="0" fillId="0" borderId="1" xfId="0" quotePrefix="1" applyBorder="1" applyAlignment="1" applyProtection="1">
      <alignment horizontal="left" vertical="center" indent="1" shrinkToFit="1"/>
      <protection locked="0"/>
    </xf>
    <xf numFmtId="0" fontId="0" fillId="0" borderId="1" xfId="0" applyBorder="1" applyAlignment="1" applyProtection="1">
      <alignment horizontal="left" vertical="center" indent="1" shrinkToFit="1"/>
      <protection locked="0"/>
    </xf>
    <xf numFmtId="0" fontId="5" fillId="6" borderId="4" xfId="0" applyFont="1" applyFill="1" applyBorder="1" applyAlignment="1" applyProtection="1">
      <alignment horizontal="left" vertical="center" indent="1" shrinkToFit="1"/>
      <protection locked="0"/>
    </xf>
    <xf numFmtId="0" fontId="5" fillId="6" borderId="12" xfId="0" applyFont="1" applyFill="1" applyBorder="1" applyAlignment="1" applyProtection="1">
      <alignment horizontal="left" vertical="center" indent="1" shrinkToFit="1"/>
      <protection locked="0"/>
    </xf>
    <xf numFmtId="0" fontId="5" fillId="6" borderId="13" xfId="0" applyFont="1" applyFill="1" applyBorder="1" applyAlignment="1" applyProtection="1">
      <alignment horizontal="left" vertical="center" indent="1" shrinkToFit="1"/>
      <protection locked="0"/>
    </xf>
    <xf numFmtId="0" fontId="0" fillId="7" borderId="10" xfId="0" applyFill="1" applyBorder="1" applyAlignment="1" applyProtection="1">
      <alignment horizontal="center" vertical="center" shrinkToFit="1"/>
      <protection hidden="1"/>
    </xf>
    <xf numFmtId="0" fontId="0" fillId="7" borderId="11" xfId="0" applyFill="1" applyBorder="1" applyAlignment="1" applyProtection="1">
      <alignment horizontal="center" vertical="center" shrinkToFit="1"/>
      <protection hidden="1"/>
    </xf>
    <xf numFmtId="0" fontId="20" fillId="5" borderId="0" xfId="0" applyFont="1" applyFill="1" applyAlignment="1" applyProtection="1">
      <alignment horizontal="left" vertical="center" wrapText="1" indent="1"/>
      <protection hidden="1"/>
    </xf>
    <xf numFmtId="0" fontId="0" fillId="7" borderId="2" xfId="0" applyFill="1" applyBorder="1" applyAlignment="1" applyProtection="1">
      <alignment horizontal="center" vertical="center" shrinkToFit="1"/>
      <protection hidden="1"/>
    </xf>
    <xf numFmtId="0" fontId="0" fillId="7" borderId="7" xfId="0" applyFill="1" applyBorder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left" vertical="center" shrinkToFit="1"/>
      <protection hidden="1"/>
    </xf>
    <xf numFmtId="0" fontId="13" fillId="4" borderId="6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4" borderId="7" xfId="0" applyFont="1" applyFill="1" applyBorder="1" applyAlignment="1">
      <alignment horizontal="center" vertical="center" shrinkToFit="1"/>
    </xf>
    <xf numFmtId="0" fontId="13" fillId="4" borderId="9" xfId="0" applyFont="1" applyFill="1" applyBorder="1" applyAlignment="1">
      <alignment horizontal="center" vertical="center" shrinkToFit="1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11" xfId="0" applyFont="1" applyFill="1" applyBorder="1" applyAlignment="1">
      <alignment horizontal="center" vertical="center" shrinkToFit="1"/>
    </xf>
    <xf numFmtId="0" fontId="13" fillId="4" borderId="14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0" fillId="0" borderId="1" xfId="0" applyBorder="1" applyAlignment="1">
      <alignment horizontal="left" vertical="center" indent="1" shrinkToFit="1"/>
    </xf>
    <xf numFmtId="0" fontId="8" fillId="0" borderId="1" xfId="0" applyFont="1" applyBorder="1" applyAlignment="1">
      <alignment horizontal="left" vertical="center" indent="1" shrinkToFit="1"/>
    </xf>
    <xf numFmtId="0" fontId="8" fillId="0" borderId="2" xfId="0" applyFont="1" applyBorder="1" applyAlignment="1">
      <alignment horizontal="left" vertical="center" shrinkToFit="1"/>
    </xf>
    <xf numFmtId="0" fontId="15" fillId="7" borderId="0" xfId="0" applyFont="1" applyFill="1" applyAlignment="1" applyProtection="1">
      <alignment horizontal="left" vertical="center" wrapText="1"/>
      <protection hidden="1"/>
    </xf>
    <xf numFmtId="0" fontId="39" fillId="7" borderId="22" xfId="0" applyFont="1" applyFill="1" applyBorder="1" applyAlignment="1" applyProtection="1">
      <alignment horizontal="center" vertical="center" shrinkToFit="1"/>
      <protection hidden="1"/>
    </xf>
    <xf numFmtId="0" fontId="39" fillId="7" borderId="23" xfId="0" applyFont="1" applyFill="1" applyBorder="1" applyAlignment="1" applyProtection="1">
      <alignment horizontal="center" vertical="center" shrinkToFit="1"/>
      <protection hidden="1"/>
    </xf>
    <xf numFmtId="0" fontId="22" fillId="7" borderId="25" xfId="0" applyFont="1" applyFill="1" applyBorder="1" applyAlignment="1" applyProtection="1">
      <alignment horizontal="left" vertical="center" shrinkToFit="1"/>
      <protection hidden="1"/>
    </xf>
    <xf numFmtId="0" fontId="22" fillId="7" borderId="26" xfId="0" applyFont="1" applyFill="1" applyBorder="1" applyAlignment="1" applyProtection="1">
      <alignment horizontal="left" vertical="center" shrinkToFit="1"/>
      <protection hidden="1"/>
    </xf>
    <xf numFmtId="0" fontId="22" fillId="7" borderId="27" xfId="0" applyFont="1" applyFill="1" applyBorder="1" applyAlignment="1" applyProtection="1">
      <alignment horizontal="left" vertical="center" shrinkToFit="1"/>
      <protection hidden="1"/>
    </xf>
    <xf numFmtId="0" fontId="15" fillId="7" borderId="0" xfId="0" applyFont="1" applyFill="1" applyAlignment="1" applyProtection="1">
      <alignment vertical="center" shrinkToFit="1"/>
      <protection hidden="1"/>
    </xf>
    <xf numFmtId="0" fontId="15" fillId="7" borderId="0" xfId="0" applyFont="1" applyFill="1" applyAlignment="1" applyProtection="1">
      <alignment horizontal="left" vertical="center" shrinkToFit="1"/>
      <protection hidden="1"/>
    </xf>
    <xf numFmtId="176" fontId="46" fillId="7" borderId="23" xfId="0" applyNumberFormat="1" applyFont="1" applyFill="1" applyBorder="1" applyAlignment="1" applyProtection="1">
      <alignment horizontal="left" vertical="center" wrapText="1"/>
      <protection hidden="1"/>
    </xf>
    <xf numFmtId="176" fontId="46" fillId="7" borderId="24" xfId="0" applyNumberFormat="1" applyFont="1" applyFill="1" applyBorder="1" applyAlignment="1" applyProtection="1">
      <alignment horizontal="left" vertical="center" wrapText="1"/>
      <protection hidden="1"/>
    </xf>
    <xf numFmtId="9" fontId="8" fillId="6" borderId="4" xfId="2" applyFont="1" applyFill="1" applyBorder="1" applyAlignment="1" applyProtection="1">
      <alignment horizontal="center" vertical="center" shrinkToFit="1"/>
      <protection locked="0"/>
    </xf>
    <xf numFmtId="9" fontId="8" fillId="6" borderId="13" xfId="2" applyFont="1" applyFill="1" applyBorder="1" applyAlignment="1" applyProtection="1">
      <alignment horizontal="center" vertical="center" shrinkToFit="1"/>
      <protection locked="0"/>
    </xf>
    <xf numFmtId="38" fontId="17" fillId="0" borderId="1" xfId="0" applyNumberFormat="1" applyFont="1" applyBorder="1" applyAlignment="1" applyProtection="1">
      <alignment horizontal="right" vertical="center" indent="1" shrinkToFit="1"/>
      <protection hidden="1"/>
    </xf>
    <xf numFmtId="0" fontId="17" fillId="0" borderId="1" xfId="0" applyFont="1" applyBorder="1" applyAlignment="1" applyProtection="1">
      <alignment horizontal="right" vertical="center" indent="1" shrinkToFit="1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vertical="center" wrapText="1" indent="1" shrinkToFit="1"/>
      <protection hidden="1"/>
    </xf>
    <xf numFmtId="0" fontId="6" fillId="0" borderId="12" xfId="0" applyFont="1" applyBorder="1" applyAlignment="1" applyProtection="1">
      <alignment horizontal="left" vertical="center" wrapText="1" indent="1" shrinkToFit="1"/>
      <protection hidden="1"/>
    </xf>
    <xf numFmtId="177" fontId="6" fillId="0" borderId="1" xfId="0" applyNumberFormat="1" applyFont="1" applyBorder="1" applyAlignment="1" applyProtection="1">
      <alignment horizontal="center"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9" fillId="0" borderId="43" xfId="0" applyFont="1" applyBorder="1" applyAlignment="1" applyProtection="1">
      <alignment horizontal="left" vertical="center"/>
      <protection hidden="1"/>
    </xf>
    <xf numFmtId="0" fontId="19" fillId="0" borderId="44" xfId="0" applyFont="1" applyBorder="1" applyAlignment="1" applyProtection="1">
      <alignment horizontal="left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29" fillId="0" borderId="22" xfId="0" applyFont="1" applyBorder="1" applyAlignment="1" applyProtection="1">
      <alignment horizontal="center" vertical="center"/>
      <protection hidden="1"/>
    </xf>
    <xf numFmtId="0" fontId="29" fillId="0" borderId="23" xfId="0" applyFont="1" applyBorder="1" applyAlignment="1" applyProtection="1">
      <alignment horizontal="center" vertical="center"/>
      <protection hidden="1"/>
    </xf>
    <xf numFmtId="0" fontId="29" fillId="0" borderId="24" xfId="0" applyFont="1" applyBorder="1" applyAlignment="1" applyProtection="1">
      <alignment horizontal="center" vertical="center"/>
      <protection hidden="1"/>
    </xf>
    <xf numFmtId="0" fontId="29" fillId="0" borderId="48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50" xfId="0" applyFont="1" applyBorder="1" applyAlignment="1" applyProtection="1">
      <alignment horizontal="center" vertical="center"/>
      <protection hidden="1"/>
    </xf>
    <xf numFmtId="0" fontId="29" fillId="0" borderId="25" xfId="0" applyFont="1" applyBorder="1" applyAlignment="1" applyProtection="1">
      <alignment horizontal="center" vertical="center"/>
      <protection hidden="1"/>
    </xf>
    <xf numFmtId="0" fontId="29" fillId="0" borderId="26" xfId="0" applyFont="1" applyBorder="1" applyAlignment="1" applyProtection="1">
      <alignment horizontal="center" vertical="center"/>
      <protection hidden="1"/>
    </xf>
    <xf numFmtId="0" fontId="29" fillId="0" borderId="27" xfId="0" applyFont="1" applyBorder="1" applyAlignment="1" applyProtection="1">
      <alignment horizontal="center" vertical="center"/>
      <protection hidden="1"/>
    </xf>
    <xf numFmtId="0" fontId="29" fillId="0" borderId="46" xfId="0" applyFont="1" applyBorder="1" applyAlignment="1" applyProtection="1">
      <alignment horizontal="center" vertical="center"/>
      <protection hidden="1"/>
    </xf>
    <xf numFmtId="0" fontId="29" fillId="0" borderId="34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48" xfId="0" applyFont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25" xfId="0" applyFont="1" applyBorder="1" applyAlignment="1" applyProtection="1">
      <alignment horizontal="left" vertical="center"/>
      <protection hidden="1"/>
    </xf>
    <xf numFmtId="0" fontId="19" fillId="0" borderId="26" xfId="0" applyFont="1" applyBorder="1" applyAlignment="1" applyProtection="1">
      <alignment horizontal="left" vertical="center"/>
      <protection hidden="1"/>
    </xf>
    <xf numFmtId="0" fontId="17" fillId="0" borderId="1" xfId="0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19" fillId="0" borderId="5" xfId="0" applyFont="1" applyBorder="1" applyAlignment="1" applyProtection="1">
      <alignment horizontal="left" vertical="center" indent="1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3" fillId="0" borderId="1" xfId="0" applyFont="1" applyBorder="1" applyAlignment="1" applyProtection="1">
      <alignment horizontal="distributed" vertical="center"/>
      <protection hidden="1"/>
    </xf>
    <xf numFmtId="0" fontId="16" fillId="0" borderId="0" xfId="0" applyFont="1" applyAlignment="1" applyProtection="1">
      <alignment horizontal="left" vertical="center" indent="1" shrinkToFit="1"/>
      <protection hidden="1"/>
    </xf>
    <xf numFmtId="0" fontId="3" fillId="0" borderId="0" xfId="0" applyFont="1" applyAlignment="1" applyProtection="1">
      <alignment horizontal="distributed" vertical="center"/>
      <protection hidden="1"/>
    </xf>
    <xf numFmtId="0" fontId="17" fillId="0" borderId="0" xfId="0" applyFont="1" applyAlignment="1" applyProtection="1">
      <alignment horizontal="left" vertical="top" indent="1" shrinkToFit="1"/>
      <protection hidden="1"/>
    </xf>
    <xf numFmtId="0" fontId="3" fillId="0" borderId="1" xfId="0" applyFont="1" applyBorder="1" applyAlignment="1" applyProtection="1">
      <alignment horizontal="distributed" vertical="center" inden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left" indent="1" shrinkToFit="1"/>
      <protection hidden="1"/>
    </xf>
    <xf numFmtId="0" fontId="40" fillId="0" borderId="0" xfId="0" applyFont="1" applyAlignment="1" applyProtection="1">
      <alignment horizontal="center"/>
      <protection hidden="1"/>
    </xf>
    <xf numFmtId="0" fontId="40" fillId="0" borderId="16" xfId="0" applyFont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 shrinkToFit="1"/>
      <protection hidden="1"/>
    </xf>
    <xf numFmtId="180" fontId="41" fillId="0" borderId="0" xfId="0" applyNumberFormat="1" applyFont="1" applyAlignment="1" applyProtection="1">
      <alignment horizontal="center" vertical="center" shrinkToFit="1"/>
      <protection hidden="1"/>
    </xf>
    <xf numFmtId="0" fontId="35" fillId="0" borderId="4" xfId="0" applyFont="1" applyBorder="1" applyAlignment="1" applyProtection="1">
      <alignment horizontal="center" vertical="center" shrinkToFit="1"/>
      <protection hidden="1"/>
    </xf>
    <xf numFmtId="0" fontId="35" fillId="0" borderId="12" xfId="0" applyFont="1" applyBorder="1" applyAlignment="1" applyProtection="1">
      <alignment horizontal="center" vertical="center" shrinkToFit="1"/>
      <protection hidden="1"/>
    </xf>
    <xf numFmtId="0" fontId="35" fillId="0" borderId="13" xfId="0" applyFont="1" applyBorder="1" applyAlignment="1" applyProtection="1">
      <alignment horizontal="center" vertical="center" shrinkToFit="1"/>
      <protection hidden="1"/>
    </xf>
    <xf numFmtId="0" fontId="17" fillId="0" borderId="15" xfId="0" applyFont="1" applyBorder="1" applyAlignment="1" applyProtection="1">
      <alignment horizontal="center" vertical="center" shrinkToFit="1"/>
      <protection hidden="1"/>
    </xf>
    <xf numFmtId="0" fontId="6" fillId="0" borderId="12" xfId="0" applyFont="1" applyBorder="1" applyAlignment="1" applyProtection="1">
      <alignment horizontal="left" vertical="center" shrinkToFit="1"/>
      <protection hidden="1"/>
    </xf>
    <xf numFmtId="0" fontId="6" fillId="0" borderId="13" xfId="0" applyFont="1" applyBorder="1" applyAlignment="1" applyProtection="1">
      <alignment horizontal="left" vertical="center" shrinkToFit="1"/>
      <protection hidden="1"/>
    </xf>
    <xf numFmtId="0" fontId="5" fillId="0" borderId="4" xfId="0" applyFont="1" applyBorder="1" applyAlignment="1" applyProtection="1">
      <alignment horizontal="left" vertical="center" shrinkToFit="1"/>
      <protection hidden="1"/>
    </xf>
    <xf numFmtId="0" fontId="5" fillId="0" borderId="12" xfId="0" applyFont="1" applyBorder="1" applyAlignment="1" applyProtection="1">
      <alignment horizontal="left" vertical="center" shrinkToFit="1"/>
      <protection hidden="1"/>
    </xf>
    <xf numFmtId="0" fontId="5" fillId="0" borderId="13" xfId="0" applyFont="1" applyBorder="1" applyAlignment="1" applyProtection="1">
      <alignment horizontal="left" vertical="center" shrinkToFit="1"/>
      <protection hidden="1"/>
    </xf>
    <xf numFmtId="178" fontId="17" fillId="0" borderId="1" xfId="1" applyNumberFormat="1" applyFont="1" applyFill="1" applyBorder="1" applyAlignment="1" applyProtection="1">
      <alignment horizontal="right" vertical="center" shrinkToFit="1"/>
      <protection hidden="1"/>
    </xf>
    <xf numFmtId="178" fontId="17" fillId="0" borderId="4" xfId="0" applyNumberFormat="1" applyFont="1" applyBorder="1" applyAlignment="1" applyProtection="1">
      <alignment horizontal="right" vertical="center" indent="1" shrinkToFit="1"/>
      <protection hidden="1"/>
    </xf>
    <xf numFmtId="178" fontId="17" fillId="0" borderId="12" xfId="0" applyNumberFormat="1" applyFont="1" applyBorder="1" applyAlignment="1" applyProtection="1">
      <alignment horizontal="right" vertical="center" indent="1" shrinkToFit="1"/>
      <protection hidden="1"/>
    </xf>
    <xf numFmtId="178" fontId="17" fillId="0" borderId="13" xfId="0" applyNumberFormat="1" applyFont="1" applyBorder="1" applyAlignment="1" applyProtection="1">
      <alignment horizontal="right" vertical="center" indent="1" shrinkToFit="1"/>
      <protection hidden="1"/>
    </xf>
    <xf numFmtId="0" fontId="19" fillId="0" borderId="4" xfId="0" applyFont="1" applyBorder="1" applyAlignment="1" applyProtection="1">
      <alignment horizontal="right" vertical="center" indent="1"/>
      <protection hidden="1"/>
    </xf>
    <xf numFmtId="0" fontId="19" fillId="0" borderId="12" xfId="0" applyFont="1" applyBorder="1" applyAlignment="1" applyProtection="1">
      <alignment horizontal="right" vertical="center" indent="1"/>
      <protection hidden="1"/>
    </xf>
    <xf numFmtId="0" fontId="19" fillId="0" borderId="13" xfId="0" applyFont="1" applyBorder="1" applyAlignment="1" applyProtection="1">
      <alignment horizontal="right" vertical="center" indent="1"/>
      <protection hidden="1"/>
    </xf>
    <xf numFmtId="0" fontId="19" fillId="0" borderId="33" xfId="0" applyFont="1" applyBorder="1" applyAlignment="1" applyProtection="1">
      <alignment horizontal="center" vertical="center"/>
      <protection hidden="1"/>
    </xf>
    <xf numFmtId="0" fontId="19" fillId="0" borderId="34" xfId="0" applyFont="1" applyBorder="1" applyAlignment="1" applyProtection="1">
      <alignment horizontal="center" vertical="center"/>
      <protection hidden="1"/>
    </xf>
    <xf numFmtId="179" fontId="41" fillId="0" borderId="17" xfId="0" applyNumberFormat="1" applyFont="1" applyBorder="1" applyAlignment="1" applyProtection="1">
      <alignment horizontal="right" vertical="center" indent="1" shrinkToFit="1"/>
      <protection hidden="1"/>
    </xf>
    <xf numFmtId="179" fontId="41" fillId="0" borderId="19" xfId="0" applyNumberFormat="1" applyFont="1" applyBorder="1" applyAlignment="1" applyProtection="1">
      <alignment horizontal="right" vertical="center" indent="1" shrinkToFit="1"/>
      <protection hidden="1"/>
    </xf>
    <xf numFmtId="179" fontId="41" fillId="0" borderId="20" xfId="0" applyNumberFormat="1" applyFont="1" applyBorder="1" applyAlignment="1" applyProtection="1">
      <alignment horizontal="right" vertical="center" indent="1" shrinkToFi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right" vertical="center" indent="1" shrinkToFit="1"/>
      <protection hidden="1"/>
    </xf>
    <xf numFmtId="0" fontId="17" fillId="0" borderId="12" xfId="0" applyFont="1" applyBorder="1" applyAlignment="1" applyProtection="1">
      <alignment horizontal="right" vertical="center" indent="1" shrinkToFit="1"/>
      <protection hidden="1"/>
    </xf>
    <xf numFmtId="0" fontId="17" fillId="0" borderId="13" xfId="0" applyFont="1" applyBorder="1" applyAlignment="1" applyProtection="1">
      <alignment horizontal="right" vertical="center" indent="1" shrinkToFit="1"/>
      <protection hidden="1"/>
    </xf>
    <xf numFmtId="0" fontId="50" fillId="9" borderId="0" xfId="0" applyFont="1" applyFill="1" applyAlignment="1" applyProtection="1">
      <alignment horizontal="center" vertical="center"/>
      <protection hidden="1"/>
    </xf>
    <xf numFmtId="6" fontId="51" fillId="0" borderId="4" xfId="3" applyFont="1" applyBorder="1" applyAlignment="1" applyProtection="1">
      <alignment horizontal="right" vertical="center" indent="1"/>
      <protection hidden="1"/>
    </xf>
    <xf numFmtId="6" fontId="51" fillId="0" borderId="12" xfId="3" applyFont="1" applyBorder="1" applyAlignment="1" applyProtection="1">
      <alignment horizontal="right" vertical="center" indent="1"/>
      <protection hidden="1"/>
    </xf>
    <xf numFmtId="6" fontId="51" fillId="0" borderId="13" xfId="3" applyFont="1" applyBorder="1" applyAlignment="1" applyProtection="1">
      <alignment horizontal="right" vertical="center" indent="1"/>
      <protection hidden="1"/>
    </xf>
    <xf numFmtId="0" fontId="19" fillId="0" borderId="1" xfId="0" applyFont="1" applyBorder="1" applyAlignment="1" applyProtection="1">
      <alignment horizontal="center" vertical="center" shrinkToFit="1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horizontal="left" vertical="center" indent="1" shrinkToFit="1"/>
      <protection hidden="1"/>
    </xf>
    <xf numFmtId="0" fontId="17" fillId="0" borderId="2" xfId="0" applyFont="1" applyBorder="1" applyAlignment="1" applyProtection="1">
      <alignment horizontal="left" vertical="center" indent="1" shrinkToFit="1"/>
      <protection hidden="1"/>
    </xf>
    <xf numFmtId="0" fontId="17" fillId="0" borderId="9" xfId="0" applyFont="1" applyBorder="1" applyAlignment="1" applyProtection="1">
      <alignment horizontal="left" vertical="center" indent="1" shrinkToFit="1"/>
      <protection hidden="1"/>
    </xf>
    <xf numFmtId="0" fontId="17" fillId="0" borderId="10" xfId="0" applyFont="1" applyBorder="1" applyAlignment="1" applyProtection="1">
      <alignment horizontal="left" vertical="center" indent="1" shrinkToFit="1"/>
      <protection hidden="1"/>
    </xf>
    <xf numFmtId="0" fontId="22" fillId="0" borderId="1" xfId="0" applyFont="1" applyBorder="1" applyAlignment="1" applyProtection="1">
      <alignment horizontal="left" vertical="center" indent="1"/>
      <protection hidden="1"/>
    </xf>
    <xf numFmtId="0" fontId="42" fillId="0" borderId="10" xfId="0" applyFont="1" applyBorder="1" applyAlignment="1" applyProtection="1">
      <alignment horizontal="left"/>
      <protection hidden="1"/>
    </xf>
    <xf numFmtId="0" fontId="42" fillId="0" borderId="0" xfId="0" applyFont="1" applyAlignment="1" applyProtection="1">
      <alignment horizontal="left"/>
      <protection hidden="1"/>
    </xf>
    <xf numFmtId="0" fontId="29" fillId="0" borderId="2" xfId="0" applyFont="1" applyBorder="1" applyAlignment="1" applyProtection="1">
      <alignment horizontal="left" vertical="center" shrinkToFit="1"/>
      <protection hidden="1"/>
    </xf>
    <xf numFmtId="0" fontId="29" fillId="0" borderId="7" xfId="0" applyFont="1" applyBorder="1" applyAlignment="1" applyProtection="1">
      <alignment horizontal="left" vertical="center" shrinkToFit="1"/>
      <protection hidden="1"/>
    </xf>
    <xf numFmtId="0" fontId="3" fillId="0" borderId="5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5" fillId="0" borderId="1" xfId="0" applyFont="1" applyBorder="1" applyAlignment="1" applyProtection="1">
      <alignment horizontal="center" vertical="center" textRotation="255" shrinkToFi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left" vertical="center" indent="1"/>
      <protection hidden="1"/>
    </xf>
    <xf numFmtId="0" fontId="19" fillId="0" borderId="26" xfId="0" applyFont="1" applyBorder="1" applyAlignment="1" applyProtection="1">
      <alignment horizontal="left" vertical="center" indent="1"/>
      <protection hidden="1"/>
    </xf>
    <xf numFmtId="0" fontId="3" fillId="0" borderId="23" xfId="0" applyFont="1" applyBorder="1" applyAlignment="1" applyProtection="1">
      <alignment horizontal="left" vertical="top"/>
      <protection hidden="1"/>
    </xf>
    <xf numFmtId="0" fontId="18" fillId="0" borderId="0" xfId="0" applyFont="1" applyAlignment="1" applyProtection="1">
      <alignment horizontal="left" vertical="top"/>
      <protection hidden="1"/>
    </xf>
    <xf numFmtId="0" fontId="18" fillId="0" borderId="8" xfId="0" applyFont="1" applyBorder="1" applyAlignment="1" applyProtection="1">
      <alignment horizontal="left" vertical="top"/>
      <protection hidden="1"/>
    </xf>
    <xf numFmtId="0" fontId="19" fillId="0" borderId="39" xfId="0" applyFont="1" applyBorder="1" applyAlignment="1" applyProtection="1">
      <alignment horizontal="center" vertical="center" textRotation="255"/>
      <protection hidden="1"/>
    </xf>
    <xf numFmtId="0" fontId="19" fillId="0" borderId="36" xfId="0" applyFont="1" applyBorder="1" applyAlignment="1" applyProtection="1">
      <alignment horizontal="center" vertical="center" textRotation="255"/>
      <protection hidden="1"/>
    </xf>
    <xf numFmtId="0" fontId="19" fillId="0" borderId="58" xfId="0" applyFont="1" applyBorder="1" applyAlignment="1" applyProtection="1">
      <alignment horizontal="center" vertical="center" textRotation="255"/>
      <protection hidden="1"/>
    </xf>
    <xf numFmtId="0" fontId="19" fillId="0" borderId="38" xfId="0" applyFont="1" applyBorder="1" applyAlignment="1" applyProtection="1">
      <alignment horizontal="center" vertical="center" textRotation="255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left" vertical="center" indent="1"/>
      <protection hidden="1"/>
    </xf>
    <xf numFmtId="0" fontId="19" fillId="0" borderId="15" xfId="0" applyFont="1" applyBorder="1" applyAlignment="1" applyProtection="1">
      <alignment horizontal="left" vertical="center" indent="1"/>
      <protection hidden="1"/>
    </xf>
    <xf numFmtId="0" fontId="19" fillId="0" borderId="6" xfId="0" applyFont="1" applyBorder="1" applyAlignment="1" applyProtection="1">
      <alignment horizontal="left" vertical="center" indent="1"/>
      <protection hidden="1"/>
    </xf>
    <xf numFmtId="0" fontId="19" fillId="0" borderId="2" xfId="0" applyFont="1" applyBorder="1" applyAlignment="1" applyProtection="1">
      <alignment horizontal="left" vertical="center" indent="1"/>
      <protection hidden="1"/>
    </xf>
    <xf numFmtId="0" fontId="19" fillId="0" borderId="46" xfId="0" applyFont="1" applyBorder="1" applyAlignment="1" applyProtection="1">
      <alignment horizontal="center" vertical="center"/>
      <protection hidden="1"/>
    </xf>
    <xf numFmtId="0" fontId="19" fillId="0" borderId="40" xfId="0" applyFont="1" applyBorder="1" applyAlignment="1" applyProtection="1">
      <alignment horizontal="center" vertical="center"/>
      <protection hidden="1"/>
    </xf>
    <xf numFmtId="0" fontId="3" fillId="0" borderId="54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19" fillId="0" borderId="36" xfId="0" applyFont="1" applyBorder="1" applyAlignment="1" applyProtection="1">
      <alignment horizontal="center" vertical="center"/>
      <protection hidden="1"/>
    </xf>
    <xf numFmtId="0" fontId="19" fillId="0" borderId="37" xfId="0" applyFont="1" applyBorder="1" applyAlignment="1" applyProtection="1">
      <alignment horizontal="center" vertical="center"/>
      <protection hidden="1"/>
    </xf>
    <xf numFmtId="0" fontId="19" fillId="0" borderId="51" xfId="0" applyFont="1" applyBorder="1" applyAlignment="1" applyProtection="1">
      <alignment horizontal="center" vertical="center"/>
      <protection hidden="1"/>
    </xf>
    <xf numFmtId="0" fontId="19" fillId="0" borderId="2" xfId="0" applyFont="1" applyBorder="1" applyAlignment="1" applyProtection="1">
      <alignment horizontal="center" vertical="center"/>
      <protection hidden="1"/>
    </xf>
    <xf numFmtId="0" fontId="19" fillId="0" borderId="49" xfId="0" applyFont="1" applyBorder="1" applyAlignment="1" applyProtection="1">
      <alignment horizontal="center" vertical="center"/>
      <protection hidden="1"/>
    </xf>
    <xf numFmtId="0" fontId="19" fillId="0" borderId="48" xfId="0" applyFont="1" applyBorder="1" applyAlignment="1" applyProtection="1">
      <alignment horizontal="center" vertical="center"/>
      <protection hidden="1"/>
    </xf>
    <xf numFmtId="0" fontId="19" fillId="0" borderId="50" xfId="0" applyFont="1" applyBorder="1" applyAlignment="1" applyProtection="1">
      <alignment horizontal="center" vertical="center"/>
      <protection hidden="1"/>
    </xf>
    <xf numFmtId="0" fontId="19" fillId="0" borderId="47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52" xfId="0" applyFont="1" applyBorder="1" applyAlignment="1" applyProtection="1">
      <alignment horizontal="center" vertical="center"/>
      <protection hidden="1"/>
    </xf>
    <xf numFmtId="0" fontId="19" fillId="0" borderId="22" xfId="0" applyFont="1" applyBorder="1" applyAlignment="1" applyProtection="1">
      <alignment horizontal="center" vertical="center"/>
      <protection hidden="1"/>
    </xf>
    <xf numFmtId="0" fontId="19" fillId="0" borderId="23" xfId="0" applyFont="1" applyBorder="1" applyAlignment="1" applyProtection="1">
      <alignment horizontal="center" vertical="center"/>
      <protection hidden="1"/>
    </xf>
    <xf numFmtId="0" fontId="19" fillId="0" borderId="24" xfId="0" applyFont="1" applyBorder="1" applyAlignment="1" applyProtection="1">
      <alignment horizontal="center" vertical="center"/>
      <protection hidden="1"/>
    </xf>
    <xf numFmtId="0" fontId="4" fillId="0" borderId="54" xfId="0" applyFont="1" applyBorder="1" applyAlignment="1" applyProtection="1">
      <alignment horizontal="center" vertical="center"/>
      <protection hidden="1"/>
    </xf>
    <xf numFmtId="0" fontId="19" fillId="0" borderId="51" xfId="0" applyFont="1" applyBorder="1" applyAlignment="1" applyProtection="1">
      <alignment horizontal="left" vertical="center"/>
      <protection hidden="1"/>
    </xf>
    <xf numFmtId="0" fontId="19" fillId="0" borderId="2" xfId="0" applyFont="1" applyBorder="1" applyAlignment="1" applyProtection="1">
      <alignment horizontal="left" vertical="center"/>
      <protection hidden="1"/>
    </xf>
    <xf numFmtId="0" fontId="28" fillId="0" borderId="57" xfId="0" applyFont="1" applyBorder="1" applyAlignment="1" applyProtection="1">
      <alignment horizontal="distributed" vertical="center" indent="1"/>
      <protection hidden="1"/>
    </xf>
    <xf numFmtId="0" fontId="28" fillId="0" borderId="19" xfId="0" applyFont="1" applyBorder="1" applyAlignment="1" applyProtection="1">
      <alignment horizontal="distributed" vertical="center" indent="1"/>
      <protection hidden="1"/>
    </xf>
    <xf numFmtId="0" fontId="28" fillId="0" borderId="18" xfId="0" applyFont="1" applyBorder="1" applyAlignment="1" applyProtection="1">
      <alignment horizontal="distributed" vertical="center" indent="1"/>
      <protection hidden="1"/>
    </xf>
    <xf numFmtId="179" fontId="41" fillId="0" borderId="4" xfId="0" applyNumberFormat="1" applyFont="1" applyBorder="1" applyAlignment="1" applyProtection="1">
      <alignment horizontal="right" vertical="center" indent="1" shrinkToFit="1"/>
      <protection hidden="1"/>
    </xf>
    <xf numFmtId="179" fontId="41" fillId="0" borderId="12" xfId="0" applyNumberFormat="1" applyFont="1" applyBorder="1" applyAlignment="1" applyProtection="1">
      <alignment horizontal="right" vertical="center" indent="1" shrinkToFit="1"/>
      <protection hidden="1"/>
    </xf>
    <xf numFmtId="179" fontId="41" fillId="0" borderId="13" xfId="0" applyNumberFormat="1" applyFont="1" applyBorder="1" applyAlignment="1" applyProtection="1">
      <alignment horizontal="right" vertical="center" indent="1" shrinkToFit="1"/>
      <protection hidden="1"/>
    </xf>
    <xf numFmtId="0" fontId="19" fillId="0" borderId="4" xfId="0" applyFont="1" applyBorder="1" applyAlignment="1" applyProtection="1">
      <alignment horizontal="distributed" vertical="center" indent="1"/>
      <protection hidden="1"/>
    </xf>
    <xf numFmtId="0" fontId="19" fillId="0" borderId="12" xfId="0" applyFont="1" applyBorder="1" applyAlignment="1" applyProtection="1">
      <alignment horizontal="distributed" vertical="center" indent="1"/>
      <protection hidden="1"/>
    </xf>
    <xf numFmtId="0" fontId="19" fillId="0" borderId="13" xfId="0" applyFont="1" applyBorder="1" applyAlignment="1" applyProtection="1">
      <alignment horizontal="distributed" vertical="center" indent="1"/>
      <protection hidden="1"/>
    </xf>
    <xf numFmtId="0" fontId="19" fillId="0" borderId="43" xfId="0" applyFont="1" applyBorder="1" applyAlignment="1" applyProtection="1">
      <alignment horizontal="distributed" vertical="center" indent="1"/>
      <protection hidden="1"/>
    </xf>
    <xf numFmtId="0" fontId="19" fillId="0" borderId="44" xfId="0" applyFont="1" applyBorder="1" applyAlignment="1" applyProtection="1">
      <alignment horizontal="distributed" vertical="center" indent="1"/>
      <protection hidden="1"/>
    </xf>
    <xf numFmtId="0" fontId="19" fillId="0" borderId="56" xfId="0" applyFont="1" applyBorder="1" applyAlignment="1" applyProtection="1">
      <alignment horizontal="distributed" vertical="center" indent="1"/>
      <protection hidden="1"/>
    </xf>
    <xf numFmtId="0" fontId="30" fillId="0" borderId="51" xfId="0" applyFont="1" applyBorder="1" applyAlignment="1" applyProtection="1">
      <alignment horizontal="center" vertical="center"/>
      <protection hidden="1"/>
    </xf>
    <xf numFmtId="0" fontId="30" fillId="0" borderId="2" xfId="0" applyFont="1" applyBorder="1" applyAlignment="1" applyProtection="1">
      <alignment horizontal="center" vertical="center"/>
      <protection hidden="1"/>
    </xf>
    <xf numFmtId="0" fontId="30" fillId="0" borderId="49" xfId="0" applyFont="1" applyBorder="1" applyAlignment="1" applyProtection="1">
      <alignment horizontal="center" vertical="center"/>
      <protection hidden="1"/>
    </xf>
    <xf numFmtId="0" fontId="30" fillId="0" borderId="25" xfId="0" applyFont="1" applyBorder="1" applyAlignment="1" applyProtection="1">
      <alignment horizontal="center" vertical="center"/>
      <protection hidden="1"/>
    </xf>
    <xf numFmtId="0" fontId="30" fillId="0" borderId="26" xfId="0" applyFont="1" applyBorder="1" applyAlignment="1" applyProtection="1">
      <alignment horizontal="center" vertical="center"/>
      <protection hidden="1"/>
    </xf>
    <xf numFmtId="0" fontId="30" fillId="0" borderId="27" xfId="0" applyFont="1" applyBorder="1" applyAlignment="1" applyProtection="1">
      <alignment horizontal="center" vertical="center"/>
      <protection hidden="1"/>
    </xf>
    <xf numFmtId="182" fontId="16" fillId="0" borderId="10" xfId="0" applyNumberFormat="1" applyFont="1" applyBorder="1" applyAlignment="1" applyProtection="1">
      <alignment horizontal="left" vertical="center" shrinkToFit="1"/>
      <protection hidden="1"/>
    </xf>
    <xf numFmtId="0" fontId="19" fillId="0" borderId="1" xfId="0" applyFont="1" applyBorder="1" applyAlignment="1" applyProtection="1">
      <alignment horizontal="distributed" vertical="center" indent="2" shrinkToFit="1"/>
      <protection hidden="1"/>
    </xf>
    <xf numFmtId="179" fontId="41" fillId="0" borderId="43" xfId="0" applyNumberFormat="1" applyFont="1" applyBorder="1" applyAlignment="1" applyProtection="1">
      <alignment horizontal="right" vertical="center" indent="1" shrinkToFit="1"/>
      <protection hidden="1"/>
    </xf>
    <xf numFmtId="179" fontId="41" fillId="0" borderId="44" xfId="0" applyNumberFormat="1" applyFont="1" applyBorder="1" applyAlignment="1" applyProtection="1">
      <alignment horizontal="right" vertical="center" indent="1" shrinkToFit="1"/>
      <protection hidden="1"/>
    </xf>
    <xf numFmtId="179" fontId="41" fillId="0" borderId="56" xfId="0" applyNumberFormat="1" applyFont="1" applyBorder="1" applyAlignment="1" applyProtection="1">
      <alignment horizontal="right" vertical="center" indent="1" shrinkToFit="1"/>
      <protection hidden="1"/>
    </xf>
    <xf numFmtId="0" fontId="19" fillId="0" borderId="10" xfId="0" applyFont="1" applyBorder="1" applyAlignment="1" applyProtection="1">
      <alignment horizontal="left"/>
      <protection hidden="1"/>
    </xf>
    <xf numFmtId="9" fontId="19" fillId="0" borderId="1" xfId="0" applyNumberFormat="1" applyFont="1" applyBorder="1" applyAlignment="1" applyProtection="1">
      <alignment horizontal="center" vertical="center" shrinkToFit="1"/>
      <protection hidden="1"/>
    </xf>
    <xf numFmtId="0" fontId="6" fillId="0" borderId="12" xfId="0" applyFont="1" applyBorder="1" applyAlignment="1" applyProtection="1">
      <alignment horizontal="left" vertical="center" wrapText="1" shrinkToFit="1"/>
      <protection hidden="1"/>
    </xf>
    <xf numFmtId="0" fontId="19" fillId="0" borderId="21" xfId="0" applyFont="1" applyBorder="1" applyAlignment="1" applyProtection="1">
      <alignment horizontal="left" vertical="center" indent="1"/>
      <protection hidden="1"/>
    </xf>
    <xf numFmtId="0" fontId="19" fillId="0" borderId="5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0" borderId="50" xfId="0" applyFont="1" applyBorder="1" applyAlignment="1" applyProtection="1">
      <alignment horizontal="left" vertical="center" indent="1"/>
      <protection hidden="1"/>
    </xf>
  </cellXfs>
  <cellStyles count="4">
    <cellStyle name="パーセント" xfId="2" builtinId="5"/>
    <cellStyle name="桁区切り" xfId="1" builtinId="6"/>
    <cellStyle name="通貨" xfId="3" builtinId="7"/>
    <cellStyle name="標準" xfId="0" builtinId="0"/>
  </cellStyles>
  <dxfs count="10">
    <dxf>
      <numFmt numFmtId="178" formatCode="#,##0_ "/>
    </dxf>
    <dxf>
      <numFmt numFmtId="183" formatCode="#,##0.#;[Red]\-#,##0.#"/>
    </dxf>
    <dxf>
      <numFmt numFmtId="178" formatCode="#,##0_ "/>
    </dxf>
    <dxf>
      <numFmt numFmtId="183" formatCode="#,##0.#;[Red]\-#,##0.#"/>
    </dxf>
    <dxf>
      <numFmt numFmtId="178" formatCode="#,##0_ "/>
    </dxf>
    <dxf>
      <numFmt numFmtId="183" formatCode="#,##0.#;[Red]\-#,##0.#"/>
    </dxf>
    <dxf>
      <numFmt numFmtId="178" formatCode="#,##0_ "/>
    </dxf>
    <dxf>
      <numFmt numFmtId="183" formatCode="#,##0.#;[Red]\-#,##0.#"/>
    </dxf>
    <dxf>
      <numFmt numFmtId="178" formatCode="#,##0_ "/>
    </dxf>
    <dxf>
      <numFmt numFmtId="183" formatCode="#,##0.#;[Red]\-#,##0.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22</xdr:col>
      <xdr:colOff>9585</xdr:colOff>
      <xdr:row>6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9E8B38-E109-4727-B894-CC3F9D6D7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04775"/>
          <a:ext cx="4819710" cy="150495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26</xdr:row>
      <xdr:rowOff>28575</xdr:rowOff>
    </xdr:from>
    <xdr:to>
      <xdr:col>25</xdr:col>
      <xdr:colOff>124547</xdr:colOff>
      <xdr:row>46</xdr:row>
      <xdr:rowOff>181661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C53B6F2-A8E4-5138-03E3-537E3BDED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7820025"/>
          <a:ext cx="5172797" cy="4915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23</xdr:row>
      <xdr:rowOff>0</xdr:rowOff>
    </xdr:from>
    <xdr:to>
      <xdr:col>43</xdr:col>
      <xdr:colOff>28231</xdr:colOff>
      <xdr:row>27</xdr:row>
      <xdr:rowOff>257027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C7C7264-D89E-47D5-BF76-70006671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0" y="5248275"/>
          <a:ext cx="2752381" cy="11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32085</xdr:colOff>
      <xdr:row>19</xdr:row>
      <xdr:rowOff>7019</xdr:rowOff>
    </xdr:from>
    <xdr:to>
      <xdr:col>40</xdr:col>
      <xdr:colOff>300790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803F5F-6503-478A-A9ED-377E468997C1}"/>
            </a:ext>
          </a:extLst>
        </xdr:cNvPr>
        <xdr:cNvSpPr txBox="1"/>
      </xdr:nvSpPr>
      <xdr:spPr>
        <a:xfrm>
          <a:off x="11406056" y="5509107"/>
          <a:ext cx="985881" cy="284334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精　査</a:t>
          </a:r>
        </a:p>
      </xdr:txBody>
    </xdr:sp>
    <xdr:clientData/>
  </xdr:twoCellAnchor>
  <xdr:twoCellAnchor>
    <xdr:from>
      <xdr:col>37</xdr:col>
      <xdr:colOff>30079</xdr:colOff>
      <xdr:row>20</xdr:row>
      <xdr:rowOff>0</xdr:rowOff>
    </xdr:from>
    <xdr:to>
      <xdr:col>40</xdr:col>
      <xdr:colOff>300790</xdr:colOff>
      <xdr:row>22</xdr:row>
      <xdr:rowOff>148828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67C5FD8-B1F9-4B64-A1F7-5B9947E6383C}"/>
            </a:ext>
          </a:extLst>
        </xdr:cNvPr>
        <xdr:cNvSpPr/>
      </xdr:nvSpPr>
      <xdr:spPr>
        <a:xfrm>
          <a:off x="10954063" y="6655594"/>
          <a:ext cx="979133" cy="77985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28755</xdr:colOff>
      <xdr:row>22</xdr:row>
      <xdr:rowOff>148435</xdr:rowOff>
    </xdr:from>
    <xdr:to>
      <xdr:col>40</xdr:col>
      <xdr:colOff>300790</xdr:colOff>
      <xdr:row>23</xdr:row>
      <xdr:rowOff>87175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B88E46-F503-4A26-A793-483ED51AC609}"/>
            </a:ext>
          </a:extLst>
        </xdr:cNvPr>
        <xdr:cNvSpPr txBox="1"/>
      </xdr:nvSpPr>
      <xdr:spPr>
        <a:xfrm>
          <a:off x="10956762" y="7428624"/>
          <a:ext cx="987697" cy="252808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入　力</a:t>
          </a:r>
        </a:p>
      </xdr:txBody>
    </xdr:sp>
    <xdr:clientData/>
  </xdr:twoCellAnchor>
  <xdr:twoCellAnchor>
    <xdr:from>
      <xdr:col>25</xdr:col>
      <xdr:colOff>1</xdr:colOff>
      <xdr:row>45</xdr:row>
      <xdr:rowOff>184</xdr:rowOff>
    </xdr:from>
    <xdr:to>
      <xdr:col>32</xdr:col>
      <xdr:colOff>0</xdr:colOff>
      <xdr:row>46</xdr:row>
      <xdr:rowOff>996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88E578D-444D-4DF9-9D5D-08A5DF8F48D9}"/>
            </a:ext>
          </a:extLst>
        </xdr:cNvPr>
        <xdr:cNvSpPr txBox="1"/>
      </xdr:nvSpPr>
      <xdr:spPr>
        <a:xfrm>
          <a:off x="7877176" y="14992534"/>
          <a:ext cx="1885949" cy="296087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登　　録　　票</a:t>
          </a:r>
        </a:p>
      </xdr:txBody>
    </xdr:sp>
    <xdr:clientData/>
  </xdr:twoCellAnchor>
  <xdr:twoCellAnchor>
    <xdr:from>
      <xdr:col>25</xdr:col>
      <xdr:colOff>2</xdr:colOff>
      <xdr:row>46</xdr:row>
      <xdr:rowOff>0</xdr:rowOff>
    </xdr:from>
    <xdr:to>
      <xdr:col>28</xdr:col>
      <xdr:colOff>64294</xdr:colOff>
      <xdr:row>48</xdr:row>
      <xdr:rowOff>66676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F55096A-FC5B-4A03-9931-684C6335BB62}"/>
            </a:ext>
          </a:extLst>
        </xdr:cNvPr>
        <xdr:cNvSpPr txBox="1"/>
      </xdr:nvSpPr>
      <xdr:spPr>
        <a:xfrm>
          <a:off x="7877177" y="15287625"/>
          <a:ext cx="692942" cy="619126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受付</a:t>
          </a:r>
          <a:r>
            <a:rPr kumimoji="1"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No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2</xdr:colOff>
      <xdr:row>48</xdr:row>
      <xdr:rowOff>67396</xdr:rowOff>
    </xdr:from>
    <xdr:to>
      <xdr:col>28</xdr:col>
      <xdr:colOff>64294</xdr:colOff>
      <xdr:row>50</xdr:row>
      <xdr:rowOff>28575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734F66-5442-4401-A454-5C45B9696F3B}"/>
            </a:ext>
          </a:extLst>
        </xdr:cNvPr>
        <xdr:cNvSpPr txBox="1"/>
      </xdr:nvSpPr>
      <xdr:spPr>
        <a:xfrm>
          <a:off x="7877177" y="15907471"/>
          <a:ext cx="692942" cy="608879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部署</a:t>
          </a:r>
          <a:r>
            <a:rPr kumimoji="1"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No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2</xdr:colOff>
      <xdr:row>50</xdr:row>
      <xdr:rowOff>29296</xdr:rowOff>
    </xdr:from>
    <xdr:to>
      <xdr:col>28</xdr:col>
      <xdr:colOff>64294</xdr:colOff>
      <xdr:row>52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53577CB-1D3C-401A-95C6-188EB0F00292}"/>
            </a:ext>
          </a:extLst>
        </xdr:cNvPr>
        <xdr:cNvSpPr txBox="1"/>
      </xdr:nvSpPr>
      <xdr:spPr>
        <a:xfrm>
          <a:off x="7448552" y="16517071"/>
          <a:ext cx="902492" cy="637454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取　得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年月日</a:t>
          </a:r>
        </a:p>
      </xdr:txBody>
    </xdr:sp>
    <xdr:clientData/>
  </xdr:twoCellAnchor>
  <xdr:twoCellAnchor>
    <xdr:from>
      <xdr:col>28</xdr:col>
      <xdr:colOff>64296</xdr:colOff>
      <xdr:row>48</xdr:row>
      <xdr:rowOff>67396</xdr:rowOff>
    </xdr:from>
    <xdr:to>
      <xdr:col>32</xdr:col>
      <xdr:colOff>0</xdr:colOff>
      <xdr:row>50</xdr:row>
      <xdr:rowOff>28575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C95729-E432-478E-B87C-4AFA681CDCF9}"/>
            </a:ext>
          </a:extLst>
        </xdr:cNvPr>
        <xdr:cNvSpPr txBox="1"/>
      </xdr:nvSpPr>
      <xdr:spPr>
        <a:xfrm>
          <a:off x="8570121" y="15907471"/>
          <a:ext cx="1193004" cy="608879"/>
        </a:xfrm>
        <a:prstGeom prst="rect">
          <a:avLst/>
        </a:prstGeom>
        <a:noFill/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37</xdr:col>
      <xdr:colOff>30572</xdr:colOff>
      <xdr:row>23</xdr:row>
      <xdr:rowOff>86722</xdr:rowOff>
    </xdr:from>
    <xdr:to>
      <xdr:col>40</xdr:col>
      <xdr:colOff>301283</xdr:colOff>
      <xdr:row>25</xdr:row>
      <xdr:rowOff>235550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5399F96-C8FB-4F11-AD1C-FC5C64B74050}"/>
            </a:ext>
          </a:extLst>
        </xdr:cNvPr>
        <xdr:cNvSpPr/>
      </xdr:nvSpPr>
      <xdr:spPr>
        <a:xfrm>
          <a:off x="10958579" y="7680979"/>
          <a:ext cx="986373" cy="77696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33950</xdr:colOff>
      <xdr:row>25</xdr:row>
      <xdr:rowOff>234746</xdr:rowOff>
    </xdr:from>
    <xdr:to>
      <xdr:col>40</xdr:col>
      <xdr:colOff>304661</xdr:colOff>
      <xdr:row>28</xdr:row>
      <xdr:rowOff>68058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3823F3B-CBB7-4ABA-86E4-446769CC62FE}"/>
            </a:ext>
          </a:extLst>
        </xdr:cNvPr>
        <xdr:cNvSpPr/>
      </xdr:nvSpPr>
      <xdr:spPr>
        <a:xfrm>
          <a:off x="10961957" y="8457138"/>
          <a:ext cx="986373" cy="77551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15C0C-81F1-4F27-B449-F5B1A2666934}">
  <sheetPr>
    <tabColor theme="1"/>
  </sheetPr>
  <dimension ref="A1:EP97"/>
  <sheetViews>
    <sheetView showGridLines="0" showRowColHeaders="0" tabSelected="1" zoomScaleNormal="100" workbookViewId="0">
      <selection activeCell="AK33" sqref="AK33"/>
    </sheetView>
  </sheetViews>
  <sheetFormatPr defaultColWidth="3" defaultRowHeight="18.75" x14ac:dyDescent="0.4"/>
  <cols>
    <col min="1" max="1" width="3" style="1"/>
    <col min="2" max="2" width="3.25" style="1" bestFit="1" customWidth="1"/>
    <col min="3" max="16384" width="3" style="1"/>
  </cols>
  <sheetData>
    <row r="1" spans="1:146" x14ac:dyDescent="0.4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</row>
    <row r="2" spans="1:146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</row>
    <row r="3" spans="1:146" x14ac:dyDescent="0.4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</row>
    <row r="4" spans="1:146" x14ac:dyDescent="0.4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</row>
    <row r="5" spans="1:146" x14ac:dyDescent="0.4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</row>
    <row r="6" spans="1:146" x14ac:dyDescent="0.4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</row>
    <row r="7" spans="1:146" x14ac:dyDescent="0.4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</row>
    <row r="8" spans="1:146" ht="30" x14ac:dyDescent="0.4">
      <c r="A8" s="101"/>
      <c r="B8" s="103" t="s">
        <v>0</v>
      </c>
      <c r="C8" s="101"/>
      <c r="D8" s="101"/>
      <c r="E8" s="101"/>
      <c r="F8" s="101"/>
      <c r="G8" s="101"/>
      <c r="H8" s="101"/>
      <c r="I8" s="101"/>
      <c r="J8" s="104"/>
      <c r="K8" s="104"/>
      <c r="L8" s="104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</row>
    <row r="9" spans="1:146" ht="25.5" x14ac:dyDescent="0.4">
      <c r="A9" s="101"/>
      <c r="B9" s="105" t="s">
        <v>134</v>
      </c>
      <c r="C9" s="101"/>
      <c r="D9" s="101"/>
      <c r="E9" s="101"/>
      <c r="F9" s="101"/>
      <c r="G9" s="101"/>
      <c r="H9" s="101"/>
      <c r="I9" s="101"/>
      <c r="J9" s="104"/>
      <c r="K9" s="104"/>
      <c r="L9" s="104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</row>
    <row r="10" spans="1:146" ht="25.5" x14ac:dyDescent="0.4">
      <c r="A10" s="101"/>
      <c r="B10" s="104" t="s">
        <v>1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</row>
    <row r="11" spans="1:146" ht="25.5" x14ac:dyDescent="0.4">
      <c r="A11" s="101"/>
      <c r="B11" s="106">
        <v>1</v>
      </c>
      <c r="C11" s="104" t="s">
        <v>2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</row>
    <row r="12" spans="1:146" ht="25.5" x14ac:dyDescent="0.4">
      <c r="A12" s="101"/>
      <c r="B12" s="106">
        <v>2</v>
      </c>
      <c r="C12" s="104" t="s">
        <v>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</row>
    <row r="13" spans="1:146" ht="25.5" x14ac:dyDescent="0.4">
      <c r="A13" s="101"/>
      <c r="B13" s="106">
        <v>3</v>
      </c>
      <c r="C13" s="104" t="s">
        <v>4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</row>
    <row r="14" spans="1:146" ht="25.5" x14ac:dyDescent="0.4">
      <c r="A14" s="101"/>
      <c r="B14" s="106">
        <v>4</v>
      </c>
      <c r="C14" s="104" t="s">
        <v>5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</row>
    <row r="15" spans="1:146" ht="25.5" x14ac:dyDescent="0.4">
      <c r="A15" s="101"/>
      <c r="B15" s="106">
        <v>5</v>
      </c>
      <c r="C15" s="104" t="s">
        <v>6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</row>
    <row r="16" spans="1:146" ht="25.5" x14ac:dyDescent="0.4">
      <c r="A16" s="101"/>
      <c r="B16" s="106"/>
      <c r="C16" s="104" t="s">
        <v>7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</row>
    <row r="17" spans="1:146" ht="25.5" x14ac:dyDescent="0.4">
      <c r="A17" s="101"/>
      <c r="B17" s="106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</row>
    <row r="18" spans="1:146" ht="25.5" x14ac:dyDescent="0.4">
      <c r="A18" s="101"/>
      <c r="B18" s="104" t="s">
        <v>8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</row>
    <row r="19" spans="1:146" ht="25.5" x14ac:dyDescent="0.4">
      <c r="A19" s="101"/>
      <c r="B19" s="106">
        <v>1</v>
      </c>
      <c r="C19" s="104" t="s">
        <v>9</v>
      </c>
      <c r="D19" s="104"/>
      <c r="E19" s="104"/>
      <c r="F19" s="104"/>
      <c r="G19" s="104"/>
      <c r="H19" s="104"/>
      <c r="I19" s="104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</row>
    <row r="20" spans="1:146" ht="25.5" x14ac:dyDescent="0.4">
      <c r="A20" s="101"/>
      <c r="B20" s="106">
        <v>2</v>
      </c>
      <c r="C20" s="104" t="s">
        <v>10</v>
      </c>
      <c r="D20" s="104"/>
      <c r="E20" s="104"/>
      <c r="F20" s="101"/>
      <c r="G20" s="104"/>
      <c r="H20" s="104"/>
      <c r="I20" s="104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</row>
    <row r="21" spans="1:146" ht="25.5" x14ac:dyDescent="0.4">
      <c r="A21" s="101"/>
      <c r="B21" s="106">
        <v>3</v>
      </c>
      <c r="C21" s="104" t="s">
        <v>11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</row>
    <row r="22" spans="1:146" ht="25.5" x14ac:dyDescent="0.4">
      <c r="A22" s="101"/>
      <c r="B22" s="106"/>
      <c r="C22" s="104"/>
      <c r="D22" s="104"/>
      <c r="E22" s="104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</row>
    <row r="23" spans="1:146" ht="25.5" x14ac:dyDescent="0.4">
      <c r="A23" s="101"/>
      <c r="B23" s="107" t="s">
        <v>12</v>
      </c>
      <c r="C23" s="104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</row>
    <row r="24" spans="1:146" ht="25.5" x14ac:dyDescent="0.4">
      <c r="A24" s="101"/>
      <c r="B24" s="101"/>
      <c r="C24" s="108" t="s">
        <v>13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</row>
    <row r="25" spans="1:146" ht="25.5" x14ac:dyDescent="0.4">
      <c r="A25" s="101"/>
      <c r="B25" s="101"/>
      <c r="C25" s="108" t="s">
        <v>14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</row>
    <row r="26" spans="1:146" x14ac:dyDescent="0.4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</row>
    <row r="27" spans="1:146" x14ac:dyDescent="0.4">
      <c r="A27" s="101"/>
      <c r="B27" s="109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</row>
    <row r="28" spans="1:146" x14ac:dyDescent="0.4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</row>
    <row r="29" spans="1:146" x14ac:dyDescent="0.4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</row>
    <row r="30" spans="1:146" x14ac:dyDescent="0.4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</row>
    <row r="31" spans="1:146" x14ac:dyDescent="0.4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</row>
    <row r="32" spans="1:146" x14ac:dyDescent="0.4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</row>
    <row r="33" spans="1:146" x14ac:dyDescent="0.4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</row>
    <row r="34" spans="1:146" x14ac:dyDescent="0.4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</row>
    <row r="35" spans="1:146" x14ac:dyDescent="0.4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</row>
    <row r="36" spans="1:146" x14ac:dyDescent="0.4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</row>
    <row r="37" spans="1:146" x14ac:dyDescent="0.4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</row>
    <row r="38" spans="1:146" x14ac:dyDescent="0.4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</row>
    <row r="39" spans="1:146" x14ac:dyDescent="0.4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</row>
    <row r="40" spans="1:146" x14ac:dyDescent="0.4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</row>
    <row r="41" spans="1:146" x14ac:dyDescent="0.4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</row>
    <row r="42" spans="1:146" x14ac:dyDescent="0.4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</row>
    <row r="43" spans="1:146" x14ac:dyDescent="0.4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</row>
    <row r="44" spans="1:146" x14ac:dyDescent="0.4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</row>
    <row r="45" spans="1:146" x14ac:dyDescent="0.4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</row>
    <row r="46" spans="1:146" x14ac:dyDescent="0.4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</row>
    <row r="47" spans="1:146" x14ac:dyDescent="0.4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</row>
    <row r="48" spans="1:146" x14ac:dyDescent="0.4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</row>
    <row r="49" spans="1:146" x14ac:dyDescent="0.4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</row>
    <row r="50" spans="1:146" x14ac:dyDescent="0.4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</row>
    <row r="51" spans="1:146" x14ac:dyDescent="0.4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</row>
    <row r="52" spans="1:146" x14ac:dyDescent="0.4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</row>
    <row r="53" spans="1:146" x14ac:dyDescent="0.4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</row>
    <row r="54" spans="1:146" x14ac:dyDescent="0.4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</row>
    <row r="55" spans="1:146" x14ac:dyDescent="0.4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</row>
    <row r="56" spans="1:146" x14ac:dyDescent="0.4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</row>
    <row r="57" spans="1:146" x14ac:dyDescent="0.4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</row>
    <row r="58" spans="1:146" x14ac:dyDescent="0.4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</row>
    <row r="59" spans="1:146" x14ac:dyDescent="0.4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</row>
    <row r="60" spans="1:146" x14ac:dyDescent="0.4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</row>
    <row r="61" spans="1:146" x14ac:dyDescent="0.4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</row>
    <row r="62" spans="1:146" x14ac:dyDescent="0.4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</row>
    <row r="63" spans="1:146" x14ac:dyDescent="0.4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</row>
    <row r="64" spans="1:146" x14ac:dyDescent="0.4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  <c r="DF64" s="101"/>
      <c r="DG64" s="101"/>
      <c r="DH64" s="101"/>
      <c r="DI64" s="101"/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1"/>
      <c r="DX64" s="101"/>
      <c r="DY64" s="101"/>
      <c r="DZ64" s="101"/>
      <c r="EA64" s="101"/>
      <c r="EB64" s="101"/>
      <c r="EC64" s="101"/>
      <c r="ED64" s="101"/>
      <c r="EE64" s="101"/>
      <c r="EF64" s="101"/>
      <c r="EG64" s="101"/>
      <c r="EH64" s="101"/>
      <c r="EI64" s="101"/>
      <c r="EJ64" s="101"/>
      <c r="EK64" s="101"/>
      <c r="EL64" s="101"/>
      <c r="EM64" s="101"/>
      <c r="EN64" s="101"/>
      <c r="EO64" s="101"/>
      <c r="EP64" s="101"/>
    </row>
    <row r="65" spans="1:146" x14ac:dyDescent="0.4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1"/>
    </row>
    <row r="66" spans="1:146" x14ac:dyDescent="0.4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</row>
    <row r="67" spans="1:146" x14ac:dyDescent="0.4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</row>
    <row r="68" spans="1:146" x14ac:dyDescent="0.4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</row>
    <row r="69" spans="1:146" x14ac:dyDescent="0.4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</row>
    <row r="70" spans="1:146" x14ac:dyDescent="0.4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</row>
    <row r="71" spans="1:146" x14ac:dyDescent="0.4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</row>
    <row r="72" spans="1:146" x14ac:dyDescent="0.4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</row>
    <row r="73" spans="1:146" x14ac:dyDescent="0.4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</row>
    <row r="74" spans="1:146" x14ac:dyDescent="0.4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</row>
    <row r="75" spans="1:146" x14ac:dyDescent="0.4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</row>
    <row r="76" spans="1:146" x14ac:dyDescent="0.4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</row>
    <row r="77" spans="1:146" x14ac:dyDescent="0.4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</row>
    <row r="78" spans="1:146" x14ac:dyDescent="0.4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</row>
    <row r="79" spans="1:146" x14ac:dyDescent="0.4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/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</row>
    <row r="80" spans="1:146" x14ac:dyDescent="0.4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01"/>
      <c r="CW80" s="101"/>
      <c r="CX80" s="101"/>
      <c r="CY80" s="101"/>
      <c r="CZ80" s="101"/>
      <c r="DA80" s="101"/>
      <c r="DB80" s="101"/>
      <c r="DC80" s="101"/>
      <c r="DD80" s="101"/>
      <c r="DE80" s="101"/>
      <c r="DF80" s="101"/>
      <c r="DG80" s="101"/>
      <c r="DH80" s="101"/>
      <c r="DI80" s="101"/>
      <c r="DJ80" s="101"/>
      <c r="DK80" s="101"/>
      <c r="DL80" s="101"/>
      <c r="DM80" s="101"/>
      <c r="DN80" s="101"/>
      <c r="DO80" s="101"/>
      <c r="DP80" s="101"/>
      <c r="DQ80" s="101"/>
      <c r="DR80" s="101"/>
      <c r="DS80" s="101"/>
      <c r="DT80" s="101"/>
      <c r="DU80" s="101"/>
      <c r="DV80" s="101"/>
      <c r="DW80" s="101"/>
      <c r="DX80" s="101"/>
      <c r="DY80" s="101"/>
      <c r="DZ80" s="101"/>
      <c r="EA80" s="101"/>
      <c r="EB80" s="101"/>
      <c r="EC80" s="101"/>
      <c r="ED80" s="101"/>
      <c r="EE80" s="101"/>
      <c r="EF80" s="101"/>
      <c r="EG80" s="101"/>
      <c r="EH80" s="101"/>
      <c r="EI80" s="101"/>
      <c r="EJ80" s="101"/>
      <c r="EK80" s="101"/>
      <c r="EL80" s="101"/>
      <c r="EM80" s="101"/>
      <c r="EN80" s="101"/>
      <c r="EO80" s="101"/>
      <c r="EP80" s="101"/>
    </row>
    <row r="81" spans="1:146" x14ac:dyDescent="0.4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</row>
    <row r="82" spans="1:146" x14ac:dyDescent="0.4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/>
      <c r="CW82" s="101"/>
      <c r="CX82" s="101"/>
      <c r="CY82" s="101"/>
      <c r="CZ82" s="101"/>
      <c r="DA82" s="101"/>
      <c r="DB82" s="101"/>
      <c r="DC82" s="101"/>
      <c r="DD82" s="101"/>
      <c r="DE82" s="101"/>
      <c r="DF82" s="101"/>
      <c r="DG82" s="101"/>
      <c r="DH82" s="101"/>
      <c r="DI82" s="101"/>
      <c r="DJ82" s="101"/>
      <c r="DK82" s="101"/>
      <c r="DL82" s="101"/>
      <c r="DM82" s="101"/>
      <c r="DN82" s="101"/>
      <c r="DO82" s="101"/>
      <c r="DP82" s="101"/>
      <c r="DQ82" s="101"/>
      <c r="DR82" s="101"/>
      <c r="DS82" s="101"/>
      <c r="DT82" s="101"/>
      <c r="DU82" s="101"/>
      <c r="DV82" s="101"/>
      <c r="DW82" s="101"/>
      <c r="DX82" s="101"/>
      <c r="DY82" s="101"/>
      <c r="DZ82" s="101"/>
      <c r="EA82" s="101"/>
      <c r="EB82" s="101"/>
      <c r="EC82" s="101"/>
      <c r="ED82" s="101"/>
      <c r="EE82" s="101"/>
      <c r="EF82" s="101"/>
      <c r="EG82" s="101"/>
      <c r="EH82" s="101"/>
      <c r="EI82" s="101"/>
      <c r="EJ82" s="101"/>
      <c r="EK82" s="101"/>
      <c r="EL82" s="101"/>
      <c r="EM82" s="101"/>
      <c r="EN82" s="101"/>
      <c r="EO82" s="101"/>
      <c r="EP82" s="101"/>
    </row>
    <row r="83" spans="1:146" x14ac:dyDescent="0.4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</row>
    <row r="84" spans="1:146" x14ac:dyDescent="0.4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</row>
    <row r="85" spans="1:146" x14ac:dyDescent="0.4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1"/>
      <c r="DD85" s="101"/>
      <c r="DE85" s="101"/>
      <c r="DF85" s="101"/>
      <c r="DG85" s="101"/>
      <c r="DH85" s="101"/>
      <c r="DI85" s="101"/>
      <c r="DJ85" s="101"/>
      <c r="DK85" s="101"/>
      <c r="DL85" s="101"/>
      <c r="DM85" s="101"/>
      <c r="DN85" s="101"/>
      <c r="DO85" s="101"/>
      <c r="DP85" s="101"/>
      <c r="DQ85" s="101"/>
      <c r="DR85" s="101"/>
      <c r="DS85" s="101"/>
      <c r="DT85" s="101"/>
      <c r="DU85" s="101"/>
      <c r="DV85" s="101"/>
      <c r="DW85" s="101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</row>
    <row r="86" spans="1:146" x14ac:dyDescent="0.4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  <c r="DF86" s="101"/>
      <c r="DG86" s="101"/>
      <c r="DH86" s="101"/>
      <c r="DI86" s="101"/>
      <c r="DJ86" s="101"/>
      <c r="DK86" s="101"/>
      <c r="DL86" s="101"/>
      <c r="DM86" s="101"/>
      <c r="DN86" s="101"/>
      <c r="DO86" s="101"/>
      <c r="DP86" s="101"/>
      <c r="DQ86" s="101"/>
      <c r="DR86" s="101"/>
      <c r="DS86" s="101"/>
      <c r="DT86" s="101"/>
      <c r="DU86" s="101"/>
      <c r="DV86" s="101"/>
      <c r="DW86" s="101"/>
      <c r="DX86" s="101"/>
      <c r="DY86" s="101"/>
      <c r="DZ86" s="101"/>
      <c r="EA86" s="101"/>
      <c r="EB86" s="101"/>
      <c r="EC86" s="101"/>
      <c r="ED86" s="101"/>
      <c r="EE86" s="101"/>
      <c r="EF86" s="101"/>
      <c r="EG86" s="101"/>
      <c r="EH86" s="101"/>
      <c r="EI86" s="101"/>
      <c r="EJ86" s="101"/>
      <c r="EK86" s="101"/>
      <c r="EL86" s="101"/>
      <c r="EM86" s="101"/>
      <c r="EN86" s="101"/>
      <c r="EO86" s="101"/>
      <c r="EP86" s="101"/>
    </row>
    <row r="87" spans="1:146" x14ac:dyDescent="0.4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</row>
    <row r="88" spans="1:146" x14ac:dyDescent="0.4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</row>
    <row r="89" spans="1:146" x14ac:dyDescent="0.4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01"/>
      <c r="DT89" s="101"/>
      <c r="DU89" s="101"/>
      <c r="DV89" s="101"/>
      <c r="DW89" s="101"/>
      <c r="DX89" s="101"/>
      <c r="DY89" s="101"/>
      <c r="DZ89" s="101"/>
      <c r="EA89" s="101"/>
      <c r="EB89" s="101"/>
      <c r="EC89" s="101"/>
      <c r="ED89" s="101"/>
      <c r="EE89" s="101"/>
      <c r="EF89" s="101"/>
      <c r="EG89" s="101"/>
      <c r="EH89" s="101"/>
      <c r="EI89" s="101"/>
      <c r="EJ89" s="101"/>
      <c r="EK89" s="101"/>
      <c r="EL89" s="101"/>
      <c r="EM89" s="101"/>
      <c r="EN89" s="101"/>
      <c r="EO89" s="101"/>
      <c r="EP89" s="101"/>
    </row>
    <row r="90" spans="1:146" x14ac:dyDescent="0.4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</row>
    <row r="91" spans="1:146" x14ac:dyDescent="0.4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/>
      <c r="DH91" s="101"/>
      <c r="DI91" s="101"/>
      <c r="DJ91" s="101"/>
      <c r="DK91" s="101"/>
      <c r="DL91" s="101"/>
      <c r="DM91" s="101"/>
      <c r="DN91" s="101"/>
      <c r="DO91" s="101"/>
      <c r="DP91" s="101"/>
      <c r="DQ91" s="101"/>
      <c r="DR91" s="101"/>
      <c r="DS91" s="101"/>
      <c r="DT91" s="101"/>
      <c r="DU91" s="101"/>
      <c r="DV91" s="101"/>
      <c r="DW91" s="101"/>
      <c r="DX91" s="101"/>
      <c r="DY91" s="101"/>
      <c r="DZ91" s="101"/>
      <c r="EA91" s="101"/>
      <c r="EB91" s="101"/>
      <c r="EC91" s="101"/>
      <c r="ED91" s="101"/>
      <c r="EE91" s="101"/>
      <c r="EF91" s="101"/>
      <c r="EG91" s="101"/>
      <c r="EH91" s="101"/>
      <c r="EI91" s="101"/>
      <c r="EJ91" s="101"/>
      <c r="EK91" s="101"/>
      <c r="EL91" s="101"/>
      <c r="EM91" s="101"/>
      <c r="EN91" s="101"/>
      <c r="EO91" s="101"/>
      <c r="EP91" s="101"/>
    </row>
    <row r="92" spans="1:146" x14ac:dyDescent="0.4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1"/>
      <c r="DD92" s="101"/>
      <c r="DE92" s="101"/>
      <c r="DF92" s="101"/>
      <c r="DG92" s="101"/>
      <c r="DH92" s="101"/>
      <c r="DI92" s="101"/>
      <c r="DJ92" s="101"/>
      <c r="DK92" s="101"/>
      <c r="DL92" s="101"/>
      <c r="DM92" s="101"/>
      <c r="DN92" s="101"/>
      <c r="DO92" s="101"/>
      <c r="DP92" s="101"/>
      <c r="DQ92" s="101"/>
      <c r="DR92" s="101"/>
      <c r="DS92" s="101"/>
      <c r="DT92" s="101"/>
      <c r="DU92" s="101"/>
      <c r="DV92" s="101"/>
      <c r="DW92" s="101"/>
      <c r="DX92" s="101"/>
      <c r="DY92" s="101"/>
      <c r="DZ92" s="101"/>
      <c r="EA92" s="101"/>
      <c r="EB92" s="101"/>
      <c r="EC92" s="101"/>
      <c r="ED92" s="101"/>
      <c r="EE92" s="101"/>
      <c r="EF92" s="101"/>
      <c r="EG92" s="101"/>
      <c r="EH92" s="101"/>
      <c r="EI92" s="101"/>
      <c r="EJ92" s="101"/>
      <c r="EK92" s="101"/>
      <c r="EL92" s="101"/>
      <c r="EM92" s="101"/>
      <c r="EN92" s="101"/>
      <c r="EO92" s="101"/>
      <c r="EP92" s="101"/>
    </row>
    <row r="93" spans="1:146" x14ac:dyDescent="0.4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101"/>
      <c r="EK93" s="101"/>
      <c r="EL93" s="101"/>
      <c r="EM93" s="101"/>
      <c r="EN93" s="101"/>
      <c r="EO93" s="101"/>
      <c r="EP93" s="101"/>
    </row>
    <row r="94" spans="1:146" x14ac:dyDescent="0.4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1"/>
      <c r="DR94" s="101"/>
      <c r="DS94" s="101"/>
      <c r="DT94" s="101"/>
      <c r="DU94" s="101"/>
      <c r="DV94" s="101"/>
      <c r="DW94" s="101"/>
      <c r="DX94" s="101"/>
      <c r="DY94" s="101"/>
      <c r="DZ94" s="101"/>
      <c r="EA94" s="101"/>
      <c r="EB94" s="101"/>
      <c r="EC94" s="101"/>
      <c r="ED94" s="101"/>
      <c r="EE94" s="101"/>
      <c r="EF94" s="101"/>
      <c r="EG94" s="101"/>
      <c r="EH94" s="101"/>
      <c r="EI94" s="101"/>
      <c r="EJ94" s="101"/>
      <c r="EK94" s="101"/>
      <c r="EL94" s="101"/>
      <c r="EM94" s="101"/>
      <c r="EN94" s="101"/>
      <c r="EO94" s="101"/>
      <c r="EP94" s="101"/>
    </row>
    <row r="95" spans="1:146" x14ac:dyDescent="0.4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1"/>
      <c r="DD95" s="101"/>
      <c r="DE95" s="101"/>
      <c r="DF95" s="101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1"/>
      <c r="DR95" s="101"/>
      <c r="DS95" s="101"/>
      <c r="DT95" s="101"/>
      <c r="DU95" s="101"/>
      <c r="DV95" s="101"/>
      <c r="DW95" s="101"/>
      <c r="DX95" s="101"/>
      <c r="DY95" s="101"/>
      <c r="DZ95" s="101"/>
      <c r="EA95" s="101"/>
      <c r="EB95" s="101"/>
      <c r="EC95" s="101"/>
      <c r="ED95" s="101"/>
      <c r="EE95" s="101"/>
      <c r="EF95" s="101"/>
      <c r="EG95" s="101"/>
      <c r="EH95" s="101"/>
      <c r="EI95" s="101"/>
      <c r="EJ95" s="101"/>
      <c r="EK95" s="101"/>
      <c r="EL95" s="101"/>
      <c r="EM95" s="101"/>
      <c r="EN95" s="101"/>
      <c r="EO95" s="101"/>
      <c r="EP95" s="101"/>
    </row>
    <row r="96" spans="1:146" x14ac:dyDescent="0.4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101"/>
      <c r="DF96" s="101"/>
      <c r="DG96" s="101"/>
      <c r="DH96" s="101"/>
      <c r="DI96" s="101"/>
      <c r="DJ96" s="101"/>
      <c r="DK96" s="101"/>
      <c r="DL96" s="101"/>
      <c r="DM96" s="101"/>
      <c r="DN96" s="101"/>
      <c r="DO96" s="101"/>
      <c r="DP96" s="101"/>
      <c r="DQ96" s="101"/>
      <c r="DR96" s="101"/>
      <c r="DS96" s="101"/>
      <c r="DT96" s="101"/>
      <c r="DU96" s="101"/>
      <c r="DV96" s="101"/>
      <c r="DW96" s="101"/>
      <c r="DX96" s="101"/>
      <c r="DY96" s="101"/>
      <c r="DZ96" s="101"/>
      <c r="EA96" s="101"/>
      <c r="EB96" s="101"/>
      <c r="EC96" s="101"/>
      <c r="ED96" s="101"/>
      <c r="EE96" s="101"/>
      <c r="EF96" s="101"/>
      <c r="EG96" s="101"/>
      <c r="EH96" s="101"/>
      <c r="EI96" s="101"/>
      <c r="EJ96" s="101"/>
      <c r="EK96" s="101"/>
      <c r="EL96" s="101"/>
      <c r="EM96" s="101"/>
      <c r="EN96" s="101"/>
      <c r="EO96" s="101"/>
      <c r="EP96" s="101"/>
    </row>
    <row r="97" spans="1:146" x14ac:dyDescent="0.4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1"/>
      <c r="DD97" s="101"/>
      <c r="DE97" s="101"/>
      <c r="DF97" s="101"/>
      <c r="DG97" s="101"/>
      <c r="DH97" s="101"/>
      <c r="DI97" s="101"/>
      <c r="DJ97" s="101"/>
      <c r="DK97" s="101"/>
      <c r="DL97" s="101"/>
      <c r="DM97" s="101"/>
      <c r="DN97" s="101"/>
      <c r="DO97" s="101"/>
      <c r="DP97" s="101"/>
      <c r="DQ97" s="101"/>
      <c r="DR97" s="101"/>
      <c r="DS97" s="101"/>
      <c r="DT97" s="101"/>
      <c r="DU97" s="101"/>
      <c r="DV97" s="101"/>
      <c r="DW97" s="101"/>
      <c r="DX97" s="101"/>
      <c r="DY97" s="101"/>
      <c r="DZ97" s="101"/>
      <c r="EA97" s="101"/>
      <c r="EB97" s="101"/>
      <c r="EC97" s="101"/>
      <c r="ED97" s="101"/>
      <c r="EE97" s="101"/>
      <c r="EF97" s="101"/>
      <c r="EG97" s="101"/>
      <c r="EH97" s="101"/>
      <c r="EI97" s="101"/>
      <c r="EJ97" s="101"/>
      <c r="EK97" s="101"/>
      <c r="EL97" s="101"/>
      <c r="EM97" s="101"/>
      <c r="EN97" s="101"/>
      <c r="EO97" s="101"/>
      <c r="EP97" s="101"/>
    </row>
  </sheetData>
  <sheetProtection algorithmName="SHA-512" hashValue="WmYadwzI3LxxqDQth22LLLGR2yOoUTQSKw8F1rV/UzXusPiph+IjdGVArwtP6IKsst8AyZBW/PmOn5wiiVsvNw==" saltValue="LmQUkWWc19IaoxDV3ABDZg==" spinCount="100000" sheet="1" selectLockedCells="1" selectUnlockedCells="1"/>
  <phoneticPr fontId="2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0F2D-AB26-40E8-AD94-2E6210A90642}">
  <sheetPr>
    <tabColor rgb="FF7030A0"/>
  </sheetPr>
  <dimension ref="A1:BF90"/>
  <sheetViews>
    <sheetView showGridLines="0" showRowColHeaders="0" zoomScaleNormal="100" workbookViewId="0">
      <selection activeCell="B3" sqref="B3:G3"/>
    </sheetView>
  </sheetViews>
  <sheetFormatPr defaultColWidth="3.25" defaultRowHeight="18.75" x14ac:dyDescent="0.4"/>
  <cols>
    <col min="1" max="11" width="3.25" style="1"/>
    <col min="12" max="12" width="3.5" style="1" bestFit="1" customWidth="1"/>
    <col min="13" max="16384" width="3.25" style="1"/>
  </cols>
  <sheetData>
    <row r="1" spans="1:58" ht="33" x14ac:dyDescent="0.4">
      <c r="A1" s="4"/>
      <c r="B1" s="5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B1" s="13" t="s">
        <v>16</v>
      </c>
      <c r="AC1" s="25" t="s">
        <v>17</v>
      </c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</row>
    <row r="2" spans="1:58" ht="20.25" customHeight="1" x14ac:dyDescent="0.4">
      <c r="A2" s="4"/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B2" s="13"/>
      <c r="AC2" s="13" t="s">
        <v>18</v>
      </c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spans="1:58" ht="20.25" customHeight="1" x14ac:dyDescent="0.4">
      <c r="A3" s="4"/>
      <c r="B3" s="125"/>
      <c r="C3" s="125"/>
      <c r="D3" s="125"/>
      <c r="E3" s="125"/>
      <c r="F3" s="125"/>
      <c r="G3" s="125"/>
      <c r="H3" s="4" t="s">
        <v>19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B3" s="13"/>
      <c r="AC3" s="126"/>
      <c r="AD3" s="126"/>
      <c r="AE3" s="126"/>
      <c r="AF3" s="126"/>
      <c r="AG3" s="126"/>
      <c r="AH3" s="126"/>
      <c r="AI3" s="13" t="s">
        <v>19</v>
      </c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</row>
    <row r="4" spans="1:58" ht="20.25" customHeight="1" x14ac:dyDescent="0.4">
      <c r="A4" s="4"/>
      <c r="B4" s="4" t="s">
        <v>20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B4" s="13"/>
      <c r="AC4" s="13" t="s">
        <v>21</v>
      </c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spans="1:58" ht="20.25" customHeight="1" x14ac:dyDescent="0.4">
      <c r="A5" s="4"/>
      <c r="B5" s="115" t="s">
        <v>139</v>
      </c>
      <c r="C5" s="129"/>
      <c r="D5" s="129"/>
      <c r="E5" s="129"/>
      <c r="F5" s="129"/>
      <c r="G5" s="129"/>
      <c r="H5" s="12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B5" s="13"/>
      <c r="AC5" s="116" t="s">
        <v>139</v>
      </c>
      <c r="AD5" s="130" t="s">
        <v>143</v>
      </c>
      <c r="AE5" s="130"/>
      <c r="AF5" s="130"/>
      <c r="AG5" s="130"/>
      <c r="AH5" s="130"/>
      <c r="AI5" s="130"/>
      <c r="AJ5" s="13"/>
      <c r="AK5" s="13"/>
      <c r="AL5" s="13"/>
      <c r="AM5" s="13"/>
      <c r="AN5" s="13"/>
      <c r="AO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spans="1:58" x14ac:dyDescent="0.4">
      <c r="A6" s="4"/>
      <c r="B6" s="4" t="s">
        <v>22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B6" s="13"/>
      <c r="AC6" s="13" t="s">
        <v>22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58" x14ac:dyDescent="0.4">
      <c r="A7" s="4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4"/>
      <c r="Y7" s="4"/>
      <c r="Z7" s="4"/>
      <c r="AB7" s="13"/>
      <c r="AC7" s="124" t="s">
        <v>23</v>
      </c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3"/>
      <c r="AZ7" s="13"/>
      <c r="BA7" s="13"/>
      <c r="BB7" s="13"/>
      <c r="BC7" s="13"/>
      <c r="BD7" s="13"/>
      <c r="BE7" s="13"/>
      <c r="BF7" s="13"/>
    </row>
    <row r="8" spans="1:58" x14ac:dyDescent="0.4">
      <c r="A8" s="4"/>
      <c r="B8" s="4" t="s">
        <v>24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B8" s="13"/>
      <c r="AC8" s="128" t="s">
        <v>25</v>
      </c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3"/>
      <c r="AZ8" s="13"/>
      <c r="BA8" s="13"/>
      <c r="BB8" s="13"/>
      <c r="BC8" s="13"/>
      <c r="BD8" s="13"/>
      <c r="BE8" s="13"/>
      <c r="BF8" s="13"/>
    </row>
    <row r="9" spans="1:58" x14ac:dyDescent="0.4">
      <c r="A9" s="4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4"/>
      <c r="Y9" s="4"/>
      <c r="Z9" s="4"/>
      <c r="AB9" s="13"/>
      <c r="AC9" s="124" t="s">
        <v>26</v>
      </c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3"/>
      <c r="AZ9" s="13"/>
      <c r="BA9" s="13"/>
      <c r="BB9" s="13"/>
      <c r="BC9" s="13"/>
      <c r="BD9" s="13"/>
      <c r="BE9" s="13"/>
      <c r="BF9" s="13"/>
    </row>
    <row r="10" spans="1:58" x14ac:dyDescent="0.4">
      <c r="A10" s="4"/>
      <c r="B10" s="6" t="s">
        <v>27</v>
      </c>
      <c r="C10" s="6"/>
      <c r="D10" s="6"/>
      <c r="E10" s="6"/>
      <c r="F10" s="6"/>
      <c r="G10" s="6"/>
      <c r="H10" s="6"/>
      <c r="I10" s="6"/>
      <c r="J10" s="6" t="s">
        <v>28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4"/>
      <c r="Y10" s="4"/>
      <c r="Z10" s="4"/>
      <c r="AB10" s="13"/>
      <c r="AC10" s="14" t="s">
        <v>27</v>
      </c>
      <c r="AD10" s="14"/>
      <c r="AE10" s="14"/>
      <c r="AF10" s="14"/>
      <c r="AG10" s="14"/>
      <c r="AH10" s="14"/>
      <c r="AI10" s="14"/>
      <c r="AJ10" s="14"/>
      <c r="AK10" s="14" t="s">
        <v>28</v>
      </c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3"/>
      <c r="AZ10" s="13"/>
      <c r="BA10" s="13"/>
      <c r="BB10" s="13"/>
      <c r="BC10" s="13"/>
      <c r="BD10" s="13"/>
      <c r="BE10" s="13"/>
      <c r="BF10" s="13"/>
    </row>
    <row r="11" spans="1:58" x14ac:dyDescent="0.4">
      <c r="A11" s="4"/>
      <c r="B11" s="127"/>
      <c r="C11" s="127"/>
      <c r="D11" s="127"/>
      <c r="E11" s="127"/>
      <c r="F11" s="127"/>
      <c r="G11" s="127"/>
      <c r="H11" s="6"/>
      <c r="I11" s="6"/>
      <c r="J11" s="127"/>
      <c r="K11" s="127"/>
      <c r="L11" s="127"/>
      <c r="M11" s="127"/>
      <c r="N11" s="127"/>
      <c r="O11" s="127"/>
      <c r="P11" s="6"/>
      <c r="Q11" s="6"/>
      <c r="R11" s="6"/>
      <c r="S11" s="6"/>
      <c r="T11" s="6"/>
      <c r="U11" s="6"/>
      <c r="V11" s="6"/>
      <c r="W11" s="6"/>
      <c r="X11" s="4"/>
      <c r="Y11" s="4"/>
      <c r="Z11" s="4"/>
      <c r="AB11" s="13"/>
      <c r="AC11" s="124" t="s">
        <v>29</v>
      </c>
      <c r="AD11" s="124"/>
      <c r="AE11" s="124"/>
      <c r="AF11" s="124"/>
      <c r="AG11" s="124"/>
      <c r="AH11" s="124"/>
      <c r="AI11" s="14"/>
      <c r="AJ11" s="14"/>
      <c r="AK11" s="124" t="s">
        <v>30</v>
      </c>
      <c r="AL11" s="124"/>
      <c r="AM11" s="124"/>
      <c r="AN11" s="124"/>
      <c r="AO11" s="124"/>
      <c r="AP11" s="124"/>
      <c r="AQ11" s="14"/>
      <c r="AR11" s="14"/>
      <c r="AS11" s="14"/>
      <c r="AT11" s="14"/>
      <c r="AU11" s="14"/>
      <c r="AV11" s="14"/>
      <c r="AW11" s="14"/>
      <c r="AX11" s="14"/>
      <c r="AY11" s="13"/>
      <c r="AZ11" s="13"/>
      <c r="BA11" s="13"/>
      <c r="BB11" s="13"/>
      <c r="BC11" s="13"/>
      <c r="BD11" s="13"/>
      <c r="BE11" s="13"/>
      <c r="BF11" s="13"/>
    </row>
    <row r="12" spans="1:58" x14ac:dyDescent="0.4">
      <c r="A12" s="4"/>
      <c r="B12" s="6" t="s">
        <v>31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4"/>
      <c r="Y12" s="4"/>
      <c r="Z12" s="4"/>
      <c r="AB12" s="13"/>
      <c r="AC12" s="14" t="s">
        <v>31</v>
      </c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3"/>
      <c r="AZ12" s="13"/>
      <c r="BA12" s="13"/>
      <c r="BB12" s="13"/>
      <c r="BC12" s="13"/>
      <c r="BD12" s="13"/>
      <c r="BE12" s="13"/>
      <c r="BF12" s="13"/>
    </row>
    <row r="13" spans="1:58" ht="22.5" customHeight="1" x14ac:dyDescent="0.4">
      <c r="A13" s="4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4"/>
      <c r="Y13" s="4"/>
      <c r="Z13" s="4"/>
      <c r="AB13" s="13"/>
      <c r="AC13" s="124" t="s">
        <v>32</v>
      </c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3"/>
      <c r="AZ13" s="13"/>
      <c r="BA13" s="13"/>
      <c r="BB13" s="13"/>
      <c r="BC13" s="13"/>
      <c r="BD13" s="13"/>
      <c r="BE13" s="13"/>
      <c r="BF13" s="13"/>
    </row>
    <row r="14" spans="1:58" ht="13.5" customHeight="1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B14" s="13"/>
      <c r="BB14" s="13"/>
      <c r="BC14" s="13"/>
      <c r="BD14" s="13"/>
      <c r="BE14" s="13"/>
      <c r="BF14" s="13"/>
    </row>
    <row r="15" spans="1:58" ht="19.5" customHeight="1" x14ac:dyDescent="0.4">
      <c r="A15" s="131" t="s">
        <v>33</v>
      </c>
      <c r="B15" s="80" t="s">
        <v>34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</row>
    <row r="16" spans="1:58" ht="19.5" customHeight="1" x14ac:dyDescent="0.4">
      <c r="A16" s="131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4"/>
      <c r="Y16" s="4"/>
      <c r="Z16" s="4"/>
      <c r="AB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</row>
    <row r="17" spans="1:58" ht="19.5" customHeight="1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BC17" s="13"/>
      <c r="BD17" s="13"/>
      <c r="BE17" s="13"/>
      <c r="BF17" s="13"/>
    </row>
    <row r="18" spans="1:58" ht="19.5" customHeight="1" x14ac:dyDescent="0.4">
      <c r="A18" s="131" t="s">
        <v>35</v>
      </c>
      <c r="B18" s="123"/>
      <c r="C18" s="123"/>
      <c r="D18" s="123"/>
      <c r="E18" s="123"/>
      <c r="F18" s="123"/>
      <c r="G18" s="123"/>
      <c r="H18" s="123"/>
      <c r="I18" s="123"/>
      <c r="J18" s="4" t="s">
        <v>36</v>
      </c>
      <c r="K18" s="4"/>
      <c r="L18" s="123"/>
      <c r="M18" s="123"/>
      <c r="N18" s="123"/>
      <c r="O18" s="123"/>
      <c r="P18" s="123"/>
      <c r="Q18" s="123"/>
      <c r="R18" s="123"/>
      <c r="S18" s="4" t="s">
        <v>37</v>
      </c>
      <c r="T18" s="4"/>
      <c r="U18" s="4"/>
      <c r="V18" s="4"/>
      <c r="W18" s="4"/>
      <c r="X18" s="4"/>
      <c r="Y18" s="4"/>
      <c r="Z18" s="4"/>
      <c r="AC18" s="76" t="s">
        <v>38</v>
      </c>
      <c r="AD18" s="13" t="s">
        <v>39</v>
      </c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BC18" s="13"/>
      <c r="BD18" s="13"/>
      <c r="BE18" s="13"/>
      <c r="BF18" s="13"/>
    </row>
    <row r="19" spans="1:58" ht="25.5" customHeight="1" x14ac:dyDescent="0.4">
      <c r="A19" s="131"/>
      <c r="B19" s="80" t="s">
        <v>40</v>
      </c>
      <c r="C19" s="80"/>
      <c r="D19" s="80"/>
      <c r="E19" s="80"/>
      <c r="F19" s="80"/>
      <c r="G19" s="80" t="s">
        <v>41</v>
      </c>
      <c r="H19" s="80"/>
      <c r="I19" s="8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BC19" s="13"/>
      <c r="BD19" s="13"/>
      <c r="BE19" s="13"/>
      <c r="BF19" s="13"/>
    </row>
    <row r="20" spans="1:58" ht="19.5" customHeight="1" x14ac:dyDescent="0.4">
      <c r="A20" s="131"/>
      <c r="B20" s="133"/>
      <c r="C20" s="133"/>
      <c r="D20" s="133"/>
      <c r="E20" s="133"/>
      <c r="F20" s="4"/>
      <c r="G20" s="132"/>
      <c r="H20" s="132"/>
      <c r="I20" s="132"/>
      <c r="J20" s="132"/>
      <c r="K20" s="132"/>
      <c r="L20" s="132"/>
      <c r="M20" s="13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7"/>
      <c r="BC20" s="13"/>
      <c r="BD20" s="13"/>
      <c r="BE20" s="13"/>
      <c r="BF20" s="13"/>
    </row>
    <row r="21" spans="1:58" ht="19.5" customHeight="1" x14ac:dyDescent="0.4">
      <c r="A21" s="7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7"/>
      <c r="BC21" s="13"/>
      <c r="BD21" s="13"/>
      <c r="BE21" s="13"/>
      <c r="BF21" s="13"/>
    </row>
    <row r="22" spans="1:58" ht="19.5" customHeight="1" x14ac:dyDescent="0.4">
      <c r="A22" s="131" t="s">
        <v>42</v>
      </c>
      <c r="B22" s="123"/>
      <c r="C22" s="123"/>
      <c r="D22" s="123"/>
      <c r="E22" s="123"/>
      <c r="F22" s="123"/>
      <c r="G22" s="123"/>
      <c r="H22" s="123"/>
      <c r="I22" s="123"/>
      <c r="J22" s="4" t="s">
        <v>36</v>
      </c>
      <c r="K22" s="4"/>
      <c r="L22" s="123"/>
      <c r="M22" s="123"/>
      <c r="N22" s="123"/>
      <c r="O22" s="123"/>
      <c r="P22" s="123"/>
      <c r="Q22" s="123"/>
      <c r="R22" s="123"/>
      <c r="S22" s="4" t="s">
        <v>37</v>
      </c>
      <c r="T22" s="4"/>
      <c r="U22" s="4"/>
      <c r="V22" s="4"/>
      <c r="W22" s="4"/>
      <c r="X22" s="4"/>
      <c r="Y22" s="4"/>
      <c r="Z22" s="4"/>
      <c r="AA22" s="7"/>
      <c r="BC22" s="13"/>
      <c r="BD22" s="13"/>
      <c r="BE22" s="13"/>
      <c r="BF22" s="13"/>
    </row>
    <row r="23" spans="1:58" ht="25.5" customHeight="1" x14ac:dyDescent="0.4">
      <c r="A23" s="131"/>
      <c r="B23" s="80" t="s">
        <v>40</v>
      </c>
      <c r="C23" s="80"/>
      <c r="D23" s="80"/>
      <c r="E23" s="80"/>
      <c r="F23" s="80"/>
      <c r="G23" s="80" t="s">
        <v>41</v>
      </c>
      <c r="H23" s="80"/>
      <c r="I23" s="80"/>
      <c r="J23" s="80"/>
      <c r="K23" s="8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7"/>
      <c r="AU23" s="13"/>
      <c r="AV23" s="13"/>
      <c r="BC23" s="13"/>
      <c r="BD23" s="13"/>
      <c r="BE23" s="13"/>
      <c r="BF23" s="13"/>
    </row>
    <row r="24" spans="1:58" ht="19.5" customHeight="1" x14ac:dyDescent="0.4">
      <c r="A24" s="131"/>
      <c r="B24" s="133"/>
      <c r="C24" s="133"/>
      <c r="D24" s="133"/>
      <c r="E24" s="133"/>
      <c r="F24" s="4"/>
      <c r="G24" s="132"/>
      <c r="H24" s="132"/>
      <c r="I24" s="132"/>
      <c r="J24" s="132"/>
      <c r="K24" s="132"/>
      <c r="L24" s="132"/>
      <c r="M24" s="13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7"/>
      <c r="BC24" s="13"/>
      <c r="BD24" s="13"/>
      <c r="BE24" s="13"/>
      <c r="BF24" s="13"/>
    </row>
    <row r="25" spans="1:58" ht="19.5" customHeight="1" x14ac:dyDescent="0.4">
      <c r="A25" s="7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BC25" s="13"/>
      <c r="BD25" s="13"/>
      <c r="BE25" s="13"/>
      <c r="BF25" s="13"/>
    </row>
    <row r="26" spans="1:58" ht="19.5" customHeight="1" x14ac:dyDescent="0.4">
      <c r="A26" s="131" t="s">
        <v>43</v>
      </c>
      <c r="B26" s="123"/>
      <c r="C26" s="123"/>
      <c r="D26" s="123"/>
      <c r="E26" s="123"/>
      <c r="F26" s="123"/>
      <c r="G26" s="123"/>
      <c r="H26" s="123"/>
      <c r="I26" s="123"/>
      <c r="J26" s="4" t="s">
        <v>36</v>
      </c>
      <c r="K26" s="4"/>
      <c r="L26" s="123"/>
      <c r="M26" s="123"/>
      <c r="N26" s="123"/>
      <c r="O26" s="123"/>
      <c r="P26" s="123"/>
      <c r="Q26" s="123"/>
      <c r="R26" s="123"/>
      <c r="S26" s="4" t="s">
        <v>37</v>
      </c>
      <c r="T26" s="4"/>
      <c r="U26" s="4"/>
      <c r="V26" s="4"/>
      <c r="W26" s="4"/>
      <c r="X26" s="4"/>
      <c r="Y26" s="4"/>
      <c r="Z26" s="4"/>
      <c r="AA26" s="7"/>
      <c r="BC26" s="13"/>
      <c r="BD26" s="13"/>
      <c r="BE26" s="13"/>
      <c r="BF26" s="13"/>
    </row>
    <row r="27" spans="1:58" ht="25.5" customHeight="1" x14ac:dyDescent="0.4">
      <c r="A27" s="131"/>
      <c r="B27" s="80" t="s">
        <v>40</v>
      </c>
      <c r="C27" s="80"/>
      <c r="D27" s="80"/>
      <c r="E27" s="80"/>
      <c r="F27" s="80"/>
      <c r="G27" s="80" t="s">
        <v>41</v>
      </c>
      <c r="H27" s="80"/>
      <c r="I27" s="80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7"/>
      <c r="BC27" s="13"/>
      <c r="BD27" s="13"/>
      <c r="BE27" s="13"/>
      <c r="BF27" s="13"/>
    </row>
    <row r="28" spans="1:58" ht="19.5" customHeight="1" x14ac:dyDescent="0.4">
      <c r="A28" s="131"/>
      <c r="B28" s="133"/>
      <c r="C28" s="133"/>
      <c r="D28" s="133"/>
      <c r="E28" s="133"/>
      <c r="F28" s="4"/>
      <c r="G28" s="132"/>
      <c r="H28" s="132"/>
      <c r="I28" s="132"/>
      <c r="J28" s="132"/>
      <c r="K28" s="132"/>
      <c r="L28" s="132"/>
      <c r="M28" s="13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7"/>
    </row>
    <row r="29" spans="1:58" ht="19.5" customHeight="1" x14ac:dyDescent="0.4">
      <c r="A29" s="4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7"/>
    </row>
    <row r="30" spans="1:58" ht="19.5" customHeight="1" x14ac:dyDescent="0.4">
      <c r="R30" s="7"/>
      <c r="S30" s="7"/>
      <c r="T30" s="7"/>
      <c r="U30" s="7"/>
      <c r="V30" s="7"/>
      <c r="W30" s="7"/>
      <c r="X30" s="7"/>
      <c r="AA30" s="7"/>
    </row>
    <row r="31" spans="1:58" ht="19.5" customHeight="1" x14ac:dyDescent="0.4">
      <c r="R31" s="7"/>
      <c r="S31" s="7"/>
      <c r="T31" s="7"/>
      <c r="U31" s="7"/>
      <c r="V31" s="7"/>
      <c r="W31" s="7"/>
      <c r="X31" s="7"/>
      <c r="AA31" s="7"/>
    </row>
    <row r="32" spans="1:58" ht="19.5" customHeight="1" x14ac:dyDescent="0.4">
      <c r="R32" s="7"/>
      <c r="S32" s="7"/>
      <c r="T32" s="7"/>
      <c r="U32" s="7"/>
      <c r="V32" s="7"/>
      <c r="W32" s="7"/>
      <c r="X32" s="7"/>
      <c r="AA32" s="7"/>
    </row>
    <row r="33" spans="18:27" ht="19.5" customHeight="1" x14ac:dyDescent="0.4">
      <c r="R33" s="7"/>
      <c r="S33" s="7"/>
      <c r="T33" s="7"/>
      <c r="U33" s="7"/>
      <c r="V33" s="7"/>
      <c r="W33" s="7"/>
      <c r="X33" s="7"/>
      <c r="AA33" s="7"/>
    </row>
    <row r="34" spans="18:27" ht="19.5" customHeight="1" x14ac:dyDescent="0.4">
      <c r="R34" s="7"/>
      <c r="S34" s="7"/>
      <c r="T34" s="7"/>
      <c r="U34" s="7"/>
      <c r="V34" s="7"/>
      <c r="W34" s="7"/>
      <c r="X34" s="7"/>
      <c r="AA34" s="7"/>
    </row>
    <row r="35" spans="18:27" ht="19.5" customHeight="1" x14ac:dyDescent="0.4">
      <c r="R35" s="7"/>
      <c r="S35" s="7"/>
      <c r="T35" s="7"/>
      <c r="U35" s="7"/>
      <c r="V35" s="7"/>
      <c r="W35" s="7"/>
      <c r="X35" s="7"/>
      <c r="AA35" s="7"/>
    </row>
    <row r="36" spans="18:27" ht="19.5" customHeight="1" x14ac:dyDescent="0.4">
      <c r="R36" s="7"/>
      <c r="S36" s="7"/>
      <c r="T36" s="7"/>
      <c r="U36" s="7"/>
      <c r="V36" s="7"/>
      <c r="W36" s="7"/>
      <c r="X36" s="7"/>
      <c r="AA36" s="7"/>
    </row>
    <row r="37" spans="18:27" ht="19.5" customHeight="1" x14ac:dyDescent="0.4">
      <c r="R37" s="7"/>
      <c r="S37" s="7"/>
      <c r="T37" s="7"/>
      <c r="U37" s="7"/>
      <c r="V37" s="7"/>
      <c r="W37" s="7"/>
      <c r="X37" s="7"/>
      <c r="AA37" s="7"/>
    </row>
    <row r="38" spans="18:27" ht="19.5" customHeight="1" x14ac:dyDescent="0.4">
      <c r="R38" s="7"/>
      <c r="S38" s="7"/>
      <c r="T38" s="7"/>
      <c r="U38" s="7"/>
      <c r="V38" s="7"/>
      <c r="W38" s="7"/>
      <c r="X38" s="7"/>
      <c r="AA38" s="7"/>
    </row>
    <row r="39" spans="18:27" ht="19.5" customHeight="1" x14ac:dyDescent="0.4">
      <c r="R39" s="7"/>
      <c r="S39" s="7"/>
      <c r="T39" s="7"/>
      <c r="U39" s="7"/>
      <c r="V39" s="7"/>
      <c r="W39" s="7"/>
      <c r="X39" s="7"/>
      <c r="AA39" s="7"/>
    </row>
    <row r="40" spans="18:27" ht="19.5" customHeight="1" x14ac:dyDescent="0.4">
      <c r="R40" s="7"/>
      <c r="S40" s="7"/>
      <c r="T40" s="7"/>
      <c r="U40" s="7"/>
      <c r="V40" s="7"/>
      <c r="W40" s="7"/>
      <c r="X40" s="7"/>
      <c r="AA40" s="7"/>
    </row>
    <row r="41" spans="18:27" ht="19.5" customHeight="1" x14ac:dyDescent="0.4">
      <c r="R41" s="7"/>
      <c r="S41" s="7"/>
      <c r="T41" s="7"/>
      <c r="U41" s="7"/>
      <c r="V41" s="7"/>
      <c r="W41" s="7"/>
      <c r="X41" s="7"/>
      <c r="AA41" s="7"/>
    </row>
    <row r="42" spans="18:27" ht="19.5" customHeight="1" x14ac:dyDescent="0.4">
      <c r="R42" s="7"/>
      <c r="S42" s="7"/>
      <c r="T42" s="7"/>
      <c r="U42" s="7"/>
      <c r="V42" s="7"/>
      <c r="W42" s="7"/>
      <c r="X42" s="7"/>
      <c r="AA42" s="7"/>
    </row>
    <row r="43" spans="18:27" ht="19.5" customHeight="1" x14ac:dyDescent="0.4">
      <c r="R43" s="7"/>
      <c r="S43" s="7"/>
      <c r="T43" s="7"/>
      <c r="U43" s="7"/>
      <c r="V43" s="7"/>
      <c r="W43" s="7"/>
      <c r="X43" s="7"/>
      <c r="AA43" s="7"/>
    </row>
    <row r="44" spans="18:27" ht="19.5" customHeight="1" x14ac:dyDescent="0.4">
      <c r="R44" s="7"/>
      <c r="S44" s="7"/>
      <c r="T44" s="7"/>
      <c r="U44" s="7"/>
      <c r="V44" s="7"/>
      <c r="W44" s="7"/>
      <c r="X44" s="7"/>
      <c r="AA44" s="7"/>
    </row>
    <row r="45" spans="18:27" ht="19.5" customHeight="1" x14ac:dyDescent="0.4">
      <c r="R45" s="7"/>
      <c r="S45" s="7"/>
      <c r="T45" s="7"/>
      <c r="U45" s="7"/>
      <c r="V45" s="7"/>
      <c r="W45" s="7"/>
      <c r="X45" s="7"/>
      <c r="AA45" s="7"/>
    </row>
    <row r="46" spans="18:27" ht="19.5" customHeight="1" x14ac:dyDescent="0.4">
      <c r="R46" s="7"/>
      <c r="S46" s="7"/>
      <c r="T46" s="7"/>
      <c r="U46" s="7"/>
      <c r="V46" s="7"/>
      <c r="W46" s="7"/>
      <c r="X46" s="7"/>
      <c r="AA46" s="7"/>
    </row>
    <row r="47" spans="18:27" ht="19.5" customHeight="1" x14ac:dyDescent="0.4">
      <c r="R47" s="7"/>
      <c r="S47" s="7"/>
      <c r="T47" s="7"/>
      <c r="U47" s="7"/>
      <c r="V47" s="7"/>
      <c r="W47" s="7"/>
      <c r="X47" s="7"/>
      <c r="AA47" s="7"/>
    </row>
    <row r="48" spans="18:27" ht="19.5" customHeight="1" x14ac:dyDescent="0.4">
      <c r="R48" s="7"/>
      <c r="S48" s="7"/>
      <c r="T48" s="7"/>
      <c r="U48" s="7"/>
      <c r="V48" s="7"/>
      <c r="W48" s="7"/>
      <c r="X48" s="7"/>
      <c r="AA48" s="7"/>
    </row>
    <row r="49" spans="18:27" ht="19.5" customHeight="1" x14ac:dyDescent="0.4">
      <c r="R49" s="7"/>
      <c r="S49" s="7"/>
      <c r="T49" s="7"/>
      <c r="U49" s="7"/>
      <c r="V49" s="7"/>
      <c r="W49" s="7"/>
      <c r="X49" s="7"/>
      <c r="AA49" s="7"/>
    </row>
    <row r="50" spans="18:27" ht="19.5" customHeight="1" x14ac:dyDescent="0.4">
      <c r="R50" s="7"/>
      <c r="S50" s="7"/>
      <c r="T50" s="7"/>
      <c r="U50" s="7"/>
      <c r="V50" s="7"/>
      <c r="W50" s="7"/>
      <c r="X50" s="7"/>
      <c r="AA50" s="7"/>
    </row>
    <row r="51" spans="18:27" ht="19.5" customHeight="1" x14ac:dyDescent="0.4">
      <c r="R51" s="7"/>
      <c r="S51" s="7"/>
      <c r="T51" s="7"/>
      <c r="U51" s="7"/>
      <c r="V51" s="7"/>
      <c r="W51" s="7"/>
      <c r="X51" s="7"/>
      <c r="AA51" s="7"/>
    </row>
    <row r="52" spans="18:27" ht="19.5" customHeight="1" x14ac:dyDescent="0.4">
      <c r="R52" s="7"/>
      <c r="S52" s="7"/>
      <c r="T52" s="7"/>
      <c r="U52" s="7"/>
      <c r="V52" s="7"/>
      <c r="W52" s="7"/>
      <c r="X52" s="7"/>
      <c r="AA52" s="7"/>
    </row>
    <row r="53" spans="18:27" ht="19.5" customHeight="1" x14ac:dyDescent="0.4">
      <c r="R53" s="7"/>
      <c r="S53" s="7"/>
      <c r="T53" s="7"/>
      <c r="U53" s="7"/>
      <c r="V53" s="7"/>
      <c r="W53" s="7"/>
      <c r="X53" s="7"/>
      <c r="AA53" s="7"/>
    </row>
    <row r="54" spans="18:27" ht="19.5" customHeight="1" x14ac:dyDescent="0.4">
      <c r="R54" s="7"/>
      <c r="S54" s="7"/>
      <c r="T54" s="7"/>
      <c r="U54" s="7"/>
      <c r="V54" s="7"/>
      <c r="W54" s="7"/>
      <c r="X54" s="7"/>
      <c r="AA54" s="7"/>
    </row>
    <row r="55" spans="18:27" ht="19.5" customHeight="1" x14ac:dyDescent="0.4">
      <c r="R55" s="7"/>
      <c r="S55" s="7"/>
      <c r="T55" s="7"/>
      <c r="U55" s="7"/>
      <c r="V55" s="7"/>
      <c r="W55" s="7"/>
      <c r="X55" s="7"/>
      <c r="AA55" s="7"/>
    </row>
    <row r="56" spans="18:27" ht="19.5" customHeight="1" x14ac:dyDescent="0.4">
      <c r="R56" s="7"/>
      <c r="S56" s="7"/>
      <c r="T56" s="7"/>
      <c r="U56" s="7"/>
      <c r="V56" s="7"/>
      <c r="W56" s="7"/>
      <c r="X56" s="7"/>
      <c r="AA56" s="7"/>
    </row>
    <row r="57" spans="18:27" ht="19.5" customHeight="1" x14ac:dyDescent="0.4">
      <c r="R57" s="7"/>
      <c r="S57" s="7"/>
      <c r="T57" s="7"/>
      <c r="U57" s="7"/>
      <c r="V57" s="7"/>
      <c r="W57" s="7"/>
      <c r="X57" s="7"/>
      <c r="AA57" s="7"/>
    </row>
    <row r="58" spans="18:27" ht="19.5" customHeight="1" x14ac:dyDescent="0.4">
      <c r="R58" s="7"/>
      <c r="S58" s="7"/>
      <c r="T58" s="7"/>
      <c r="U58" s="7"/>
      <c r="V58" s="7"/>
      <c r="W58" s="7"/>
      <c r="X58" s="7"/>
      <c r="AA58" s="7"/>
    </row>
    <row r="59" spans="18:27" ht="19.5" customHeight="1" x14ac:dyDescent="0.4">
      <c r="R59" s="7"/>
      <c r="S59" s="7"/>
      <c r="T59" s="7"/>
      <c r="U59" s="7"/>
      <c r="V59" s="7"/>
      <c r="W59" s="7"/>
      <c r="X59" s="7"/>
      <c r="AA59" s="7"/>
    </row>
    <row r="60" spans="18:27" ht="19.5" customHeight="1" x14ac:dyDescent="0.4">
      <c r="R60" s="7"/>
      <c r="S60" s="7"/>
      <c r="T60" s="7"/>
      <c r="U60" s="7"/>
      <c r="V60" s="7"/>
      <c r="W60" s="7"/>
      <c r="X60" s="7"/>
      <c r="AA60" s="7"/>
    </row>
    <row r="61" spans="18:27" ht="19.5" customHeight="1" x14ac:dyDescent="0.4">
      <c r="R61" s="7"/>
      <c r="S61" s="7"/>
      <c r="T61" s="7"/>
      <c r="U61" s="7"/>
      <c r="V61" s="7"/>
      <c r="W61" s="7"/>
      <c r="X61" s="7"/>
      <c r="AA61" s="7"/>
    </row>
    <row r="62" spans="18:27" ht="19.5" customHeight="1" x14ac:dyDescent="0.4">
      <c r="R62" s="7"/>
      <c r="S62" s="7"/>
      <c r="T62" s="7"/>
      <c r="U62" s="7"/>
      <c r="V62" s="7"/>
      <c r="W62" s="7"/>
      <c r="X62" s="7"/>
      <c r="AA62" s="7"/>
    </row>
    <row r="63" spans="18:27" ht="19.5" customHeight="1" x14ac:dyDescent="0.4">
      <c r="R63" s="7"/>
      <c r="S63" s="7"/>
      <c r="T63" s="7"/>
      <c r="U63" s="7"/>
      <c r="V63" s="7"/>
      <c r="W63" s="7"/>
      <c r="X63" s="7"/>
      <c r="AA63" s="7"/>
    </row>
    <row r="64" spans="18:27" ht="19.5" customHeight="1" x14ac:dyDescent="0.4">
      <c r="R64" s="7"/>
      <c r="S64" s="7"/>
      <c r="T64" s="7"/>
      <c r="U64" s="7"/>
      <c r="V64" s="7"/>
      <c r="W64" s="7"/>
      <c r="X64" s="7"/>
      <c r="AA64" s="7"/>
    </row>
    <row r="65" spans="18:27" ht="19.5" customHeight="1" x14ac:dyDescent="0.4">
      <c r="R65" s="7"/>
      <c r="S65" s="7"/>
      <c r="T65" s="7"/>
      <c r="U65" s="7"/>
      <c r="V65" s="7"/>
      <c r="W65" s="7"/>
      <c r="X65" s="7"/>
      <c r="AA65" s="7"/>
    </row>
    <row r="66" spans="18:27" ht="19.5" customHeight="1" x14ac:dyDescent="0.4">
      <c r="R66" s="7"/>
      <c r="S66" s="7"/>
      <c r="T66" s="7"/>
      <c r="U66" s="7"/>
      <c r="V66" s="7"/>
      <c r="W66" s="7"/>
      <c r="X66" s="7"/>
      <c r="AA66" s="7"/>
    </row>
    <row r="67" spans="18:27" ht="19.5" customHeight="1" x14ac:dyDescent="0.4">
      <c r="R67" s="7"/>
      <c r="S67" s="7"/>
      <c r="T67" s="7"/>
      <c r="U67" s="7"/>
      <c r="V67" s="7"/>
      <c r="W67" s="7"/>
      <c r="X67" s="7"/>
      <c r="AA67" s="7"/>
    </row>
    <row r="68" spans="18:27" ht="19.5" customHeight="1" x14ac:dyDescent="0.4">
      <c r="R68" s="7"/>
      <c r="S68" s="7"/>
      <c r="T68" s="7"/>
      <c r="U68" s="7"/>
      <c r="V68" s="7"/>
      <c r="W68" s="7"/>
      <c r="X68" s="7"/>
      <c r="AA68" s="7"/>
    </row>
    <row r="69" spans="18:27" ht="19.5" customHeight="1" x14ac:dyDescent="0.4">
      <c r="R69" s="7"/>
      <c r="S69" s="7"/>
      <c r="T69" s="7"/>
      <c r="U69" s="7"/>
      <c r="V69" s="7"/>
      <c r="W69" s="7"/>
      <c r="X69" s="7"/>
      <c r="AA69" s="7"/>
    </row>
    <row r="70" spans="18:27" ht="19.5" customHeight="1" x14ac:dyDescent="0.4">
      <c r="R70" s="7"/>
      <c r="S70" s="7"/>
      <c r="T70" s="7"/>
      <c r="U70" s="7"/>
      <c r="V70" s="7"/>
      <c r="W70" s="7"/>
      <c r="X70" s="7"/>
      <c r="AA70" s="7"/>
    </row>
    <row r="71" spans="18:27" ht="19.5" customHeight="1" x14ac:dyDescent="0.4">
      <c r="R71" s="7"/>
      <c r="S71" s="7"/>
      <c r="T71" s="7"/>
      <c r="U71" s="7"/>
      <c r="V71" s="7"/>
      <c r="W71" s="7"/>
      <c r="X71" s="7"/>
      <c r="AA71" s="7"/>
    </row>
    <row r="72" spans="18:27" ht="19.5" customHeight="1" x14ac:dyDescent="0.4">
      <c r="R72" s="7"/>
      <c r="S72" s="7"/>
      <c r="T72" s="7"/>
      <c r="U72" s="7"/>
      <c r="V72" s="7"/>
      <c r="W72" s="7"/>
      <c r="X72" s="7"/>
      <c r="AA72" s="7"/>
    </row>
    <row r="73" spans="18:27" ht="19.5" customHeight="1" x14ac:dyDescent="0.4">
      <c r="R73" s="7"/>
      <c r="S73" s="7"/>
      <c r="T73" s="7"/>
      <c r="U73" s="7"/>
      <c r="V73" s="7"/>
      <c r="W73" s="7"/>
      <c r="X73" s="7"/>
      <c r="AA73" s="7"/>
    </row>
    <row r="74" spans="18:27" ht="19.5" customHeight="1" x14ac:dyDescent="0.4">
      <c r="R74" s="7"/>
      <c r="S74" s="7"/>
      <c r="T74" s="7"/>
      <c r="U74" s="7"/>
      <c r="V74" s="7"/>
      <c r="W74" s="7"/>
      <c r="X74" s="7"/>
      <c r="AA74" s="7"/>
    </row>
    <row r="75" spans="18:27" ht="19.5" customHeight="1" x14ac:dyDescent="0.4">
      <c r="R75" s="7"/>
      <c r="S75" s="7"/>
      <c r="T75" s="7"/>
      <c r="U75" s="7"/>
      <c r="V75" s="7"/>
      <c r="W75" s="7"/>
      <c r="X75" s="7"/>
      <c r="AA75" s="7"/>
    </row>
    <row r="76" spans="18:27" ht="19.5" customHeight="1" x14ac:dyDescent="0.4">
      <c r="R76" s="7"/>
      <c r="S76" s="7"/>
      <c r="T76" s="7"/>
      <c r="U76" s="7"/>
      <c r="V76" s="7"/>
      <c r="W76" s="7"/>
      <c r="X76" s="7"/>
      <c r="AA76" s="7"/>
    </row>
    <row r="77" spans="18:27" x14ac:dyDescent="0.4">
      <c r="AA77" s="7"/>
    </row>
    <row r="78" spans="18:27" x14ac:dyDescent="0.4">
      <c r="AA78" s="7"/>
    </row>
    <row r="79" spans="18:27" x14ac:dyDescent="0.4">
      <c r="AA79" s="7"/>
    </row>
    <row r="80" spans="18:27" x14ac:dyDescent="0.4">
      <c r="AA80" s="7"/>
    </row>
    <row r="81" spans="27:27" x14ac:dyDescent="0.4">
      <c r="AA81" s="7"/>
    </row>
    <row r="82" spans="27:27" x14ac:dyDescent="0.4">
      <c r="AA82" s="7"/>
    </row>
    <row r="83" spans="27:27" x14ac:dyDescent="0.4">
      <c r="AA83" s="7"/>
    </row>
    <row r="84" spans="27:27" x14ac:dyDescent="0.4">
      <c r="AA84" s="7"/>
    </row>
    <row r="85" spans="27:27" x14ac:dyDescent="0.4">
      <c r="AA85" s="7"/>
    </row>
    <row r="86" spans="27:27" x14ac:dyDescent="0.4">
      <c r="AA86" s="7"/>
    </row>
    <row r="87" spans="27:27" x14ac:dyDescent="0.4">
      <c r="AA87" s="7"/>
    </row>
    <row r="88" spans="27:27" x14ac:dyDescent="0.4">
      <c r="AA88" s="7"/>
    </row>
    <row r="89" spans="27:27" x14ac:dyDescent="0.4">
      <c r="AA89" s="7"/>
    </row>
    <row r="90" spans="27:27" x14ac:dyDescent="0.4">
      <c r="AA90" s="7"/>
    </row>
  </sheetData>
  <sheetProtection algorithmName="SHA-512" hashValue="NFqTfyt+laX7AvW7nLsYsVgaVp7rGIFI+yQUFj1rdi2PFAiUljA6JvgqqT7edv689ywtQdLv4807NlDUaChd7Q==" saltValue="TO0RiPOiC2fn4PmyZdh9pw==" spinCount="100000" sheet="1" selectLockedCells="1"/>
  <mergeCells count="32">
    <mergeCell ref="A18:A20"/>
    <mergeCell ref="A22:A24"/>
    <mergeCell ref="A26:A28"/>
    <mergeCell ref="A15:A16"/>
    <mergeCell ref="B26:I26"/>
    <mergeCell ref="G20:M20"/>
    <mergeCell ref="B28:E28"/>
    <mergeCell ref="G28:M28"/>
    <mergeCell ref="B22:I22"/>
    <mergeCell ref="L22:R22"/>
    <mergeCell ref="B24:E24"/>
    <mergeCell ref="G24:M24"/>
    <mergeCell ref="B20:E20"/>
    <mergeCell ref="L18:R18"/>
    <mergeCell ref="B18:I18"/>
    <mergeCell ref="B16:W16"/>
    <mergeCell ref="L26:R26"/>
    <mergeCell ref="AC13:AX13"/>
    <mergeCell ref="B3:G3"/>
    <mergeCell ref="AC3:AH3"/>
    <mergeCell ref="J11:O11"/>
    <mergeCell ref="AK11:AP11"/>
    <mergeCell ref="AC8:AX8"/>
    <mergeCell ref="AC7:AX7"/>
    <mergeCell ref="AC9:AX9"/>
    <mergeCell ref="B11:G11"/>
    <mergeCell ref="AC11:AH11"/>
    <mergeCell ref="B7:W7"/>
    <mergeCell ref="B13:W13"/>
    <mergeCell ref="B9:W9"/>
    <mergeCell ref="C5:H5"/>
    <mergeCell ref="AD5:AI5"/>
  </mergeCells>
  <phoneticPr fontId="2"/>
  <dataValidations count="3">
    <dataValidation type="list" allowBlank="1" showInputMessage="1" showErrorMessage="1" sqref="B20:E20 B24:E24 B28:E28" xr:uid="{4E3DBB6D-82DD-47CE-9704-BB83A4BC6BE8}">
      <formula1>"普通,当座"</formula1>
    </dataValidation>
    <dataValidation type="textLength" operator="equal" allowBlank="1" showInputMessage="1" showErrorMessage="1" errorTitle="桁数エラー" error="口座番号は７桁で入力してください" promptTitle="口座番号" prompt="口座番号は７桁で入力してください" sqref="G28:M28 G24:M24 G20:M20" xr:uid="{BEF89F6C-AB03-493A-91BF-DF978A35A28B}">
      <formula1>7</formula1>
    </dataValidation>
    <dataValidation type="whole" allowBlank="1" showInputMessage="1" showErrorMessage="1" error="Tを除く13桁の数字を入力してください。" sqref="C5:H5" xr:uid="{7EF315C4-0658-4BD6-8CB7-7881FF93B93F}">
      <formula1>0</formula1>
      <formula2>9999999999999</formula2>
    </dataValidation>
  </dataValidation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0EBCE-2673-431A-A0DF-CAB044863917}">
  <sheetPr>
    <tabColor rgb="FF7030A0"/>
  </sheetPr>
  <dimension ref="A1:BB41"/>
  <sheetViews>
    <sheetView showGridLines="0" showRowColHeaders="0" zoomScaleNormal="100" workbookViewId="0">
      <selection activeCell="G4" sqref="G4:Q4"/>
    </sheetView>
  </sheetViews>
  <sheetFormatPr defaultColWidth="3.25" defaultRowHeight="18.75" x14ac:dyDescent="0.4"/>
  <cols>
    <col min="1" max="1" width="3.25" style="2"/>
    <col min="2" max="2" width="3.25" style="2" customWidth="1"/>
    <col min="3" max="3" width="3.375" style="2" customWidth="1"/>
    <col min="4" max="4" width="12.625" style="2" customWidth="1"/>
    <col min="5" max="9" width="3.25" style="2"/>
    <col min="10" max="10" width="3.5" style="2" bestFit="1" customWidth="1"/>
    <col min="11" max="13" width="3.25" style="2"/>
    <col min="14" max="14" width="3.5" style="2" bestFit="1" customWidth="1"/>
    <col min="15" max="19" width="3.25" style="2"/>
    <col min="20" max="20" width="10" style="2" customWidth="1"/>
    <col min="21" max="21" width="7.375" style="2" customWidth="1"/>
    <col min="22" max="22" width="10.75" style="2" customWidth="1"/>
    <col min="23" max="23" width="13" style="2" customWidth="1"/>
    <col min="24" max="24" width="17" style="2" customWidth="1"/>
    <col min="25" max="25" width="18.875" style="2" customWidth="1"/>
    <col min="26" max="26" width="10.375" style="2" customWidth="1"/>
    <col min="27" max="27" width="23.375" style="2" customWidth="1"/>
    <col min="28" max="45" width="3.25" style="2"/>
    <col min="46" max="47" width="9.5" style="2" customWidth="1"/>
    <col min="48" max="48" width="11.5" style="2" customWidth="1"/>
    <col min="49" max="50" width="13.75" style="2" customWidth="1"/>
    <col min="51" max="51" width="20.5" style="2" customWidth="1"/>
    <col min="52" max="16384" width="3.25" style="2"/>
  </cols>
  <sheetData>
    <row r="1" spans="1:54" s="1" customFormat="1" ht="33" x14ac:dyDescent="0.4">
      <c r="A1" s="15"/>
      <c r="B1" s="15"/>
      <c r="C1" s="157" t="s">
        <v>44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84"/>
      <c r="AA1" s="84"/>
      <c r="AB1" s="16"/>
      <c r="AZ1" s="2"/>
      <c r="BA1" s="2"/>
      <c r="BB1" s="2"/>
    </row>
    <row r="2" spans="1:54" s="1" customFormat="1" ht="4.5" customHeigh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s="1" customFormat="1" ht="24" customHeight="1" x14ac:dyDescent="0.4">
      <c r="A3" s="15"/>
      <c r="B3" s="15"/>
      <c r="C3" s="15" t="s">
        <v>45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6" t="s">
        <v>46</v>
      </c>
      <c r="V3" s="166"/>
      <c r="W3" s="166"/>
      <c r="X3" s="166"/>
      <c r="Y3" s="166"/>
      <c r="Z3" s="166"/>
      <c r="AA3" s="166"/>
      <c r="AB3" s="15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8.75" customHeight="1" x14ac:dyDescent="0.4">
      <c r="A4" s="17"/>
      <c r="B4" s="17"/>
      <c r="C4" s="158" t="s">
        <v>47</v>
      </c>
      <c r="D4" s="158"/>
      <c r="E4" s="158"/>
      <c r="F4" s="158"/>
      <c r="G4" s="159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7"/>
      <c r="S4" s="17"/>
      <c r="T4" s="17"/>
      <c r="U4" s="166"/>
      <c r="V4" s="166"/>
      <c r="W4" s="166"/>
      <c r="X4" s="166"/>
      <c r="Y4" s="166"/>
      <c r="Z4" s="166"/>
      <c r="AA4" s="166"/>
      <c r="AB4" s="15"/>
    </row>
    <row r="5" spans="1:54" ht="18.75" customHeight="1" x14ac:dyDescent="0.4">
      <c r="A5" s="17"/>
      <c r="B5" s="17"/>
      <c r="C5" s="161"/>
      <c r="D5" s="162"/>
      <c r="E5" s="162"/>
      <c r="F5" s="162"/>
      <c r="G5" s="162"/>
      <c r="H5" s="162"/>
      <c r="I5" s="162"/>
      <c r="J5" s="162"/>
      <c r="K5" s="162"/>
      <c r="L5" s="162"/>
      <c r="M5" s="163"/>
      <c r="N5" s="167" t="s">
        <v>48</v>
      </c>
      <c r="O5" s="167"/>
      <c r="P5" s="167"/>
      <c r="Q5" s="168"/>
      <c r="R5" s="17"/>
      <c r="S5" s="17"/>
      <c r="T5" s="17"/>
      <c r="U5" s="166"/>
      <c r="V5" s="166"/>
      <c r="W5" s="166"/>
      <c r="X5" s="166"/>
      <c r="Y5" s="166"/>
      <c r="Z5" s="166"/>
      <c r="AA5" s="166"/>
      <c r="AB5" s="15"/>
    </row>
    <row r="6" spans="1:54" ht="18.75" customHeight="1" x14ac:dyDescent="0.4">
      <c r="A6" s="17"/>
      <c r="B6" s="17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3"/>
      <c r="N6" s="164" t="s">
        <v>49</v>
      </c>
      <c r="O6" s="164"/>
      <c r="P6" s="164"/>
      <c r="Q6" s="165"/>
      <c r="R6" s="18"/>
      <c r="S6" s="17"/>
      <c r="T6" s="17"/>
      <c r="U6" s="166"/>
      <c r="V6" s="166"/>
      <c r="W6" s="166"/>
      <c r="X6" s="166"/>
      <c r="Y6" s="166"/>
      <c r="Z6" s="166"/>
      <c r="AA6" s="166"/>
      <c r="AB6" s="15"/>
    </row>
    <row r="7" spans="1:54" ht="4.5" customHeight="1" x14ac:dyDescent="0.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5"/>
    </row>
    <row r="8" spans="1:54" ht="4.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9"/>
      <c r="Y8" s="19"/>
      <c r="Z8" s="19"/>
      <c r="AA8" s="19"/>
      <c r="AB8" s="15"/>
      <c r="AD8" s="3"/>
    </row>
    <row r="9" spans="1:54" ht="19.5" x14ac:dyDescent="0.4">
      <c r="A9" s="17"/>
      <c r="B9" s="17"/>
      <c r="C9" s="17"/>
      <c r="D9" s="17"/>
      <c r="E9" s="17"/>
      <c r="F9" s="17"/>
      <c r="G9" s="17"/>
      <c r="H9" s="119" t="str">
        <f>IF(ISBLANK(H10),"請求年月日は必ず入力してください",IF(ISERROR(VALUE(H10)),"エラー:日付に誤りがあります",""))</f>
        <v>請求年月日は必ず入力してください</v>
      </c>
      <c r="I9" s="119"/>
      <c r="J9" s="119"/>
      <c r="K9" s="119"/>
      <c r="L9" s="119"/>
      <c r="M9" s="119"/>
      <c r="N9" s="119"/>
      <c r="O9" s="119"/>
      <c r="P9" s="119"/>
      <c r="Q9" s="119"/>
      <c r="R9" s="17"/>
      <c r="S9" s="119" t="str">
        <f ca="1">IF(H10="","",IF(OR(H10&gt;TODAY()+183,H10&lt;TODAY()-183),"請求年に間違いありませんか？",""))</f>
        <v/>
      </c>
      <c r="T9" s="119"/>
      <c r="U9" s="17"/>
      <c r="V9" s="17"/>
      <c r="W9" s="17"/>
      <c r="X9" s="19"/>
      <c r="Y9" s="19"/>
      <c r="Z9" s="19"/>
      <c r="AA9" s="19"/>
      <c r="AB9" s="17"/>
      <c r="AD9" s="33"/>
    </row>
    <row r="10" spans="1:54" s="3" customFormat="1" ht="18.75" customHeight="1" x14ac:dyDescent="0.4">
      <c r="A10" s="20"/>
      <c r="B10" s="135"/>
      <c r="C10" s="20"/>
      <c r="D10" s="154" t="s">
        <v>50</v>
      </c>
      <c r="E10" s="154"/>
      <c r="F10" s="154"/>
      <c r="G10" s="154"/>
      <c r="H10" s="144"/>
      <c r="I10" s="145"/>
      <c r="J10" s="145"/>
      <c r="K10" s="145"/>
      <c r="L10" s="145"/>
      <c r="M10" s="145"/>
      <c r="N10" s="145"/>
      <c r="O10" s="146" t="s">
        <v>138</v>
      </c>
      <c r="P10" s="146"/>
      <c r="Q10" s="146"/>
      <c r="R10" s="146"/>
      <c r="S10" s="146"/>
      <c r="T10" s="146"/>
      <c r="U10" s="111"/>
      <c r="V10" s="111"/>
      <c r="W10" s="87"/>
      <c r="X10" s="24" t="s">
        <v>51</v>
      </c>
      <c r="Y10" s="66"/>
      <c r="Z10" s="155" t="str">
        <f>IF(Y10="","伝票Noは必ず入力してください","")</f>
        <v>伝票Noは必ず入力してください</v>
      </c>
      <c r="AA10" s="155"/>
      <c r="AB10" s="20"/>
      <c r="AD10" s="33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18.75" customHeight="1" x14ac:dyDescent="0.4">
      <c r="A11" s="17"/>
      <c r="B11" s="136"/>
      <c r="C11" s="17"/>
      <c r="D11" s="139" t="s">
        <v>142</v>
      </c>
      <c r="E11" s="147" t="s">
        <v>52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9"/>
      <c r="T11" s="139" t="s">
        <v>135</v>
      </c>
      <c r="U11" s="156" t="s">
        <v>53</v>
      </c>
      <c r="V11" s="156" t="s">
        <v>54</v>
      </c>
      <c r="W11" s="156" t="s">
        <v>55</v>
      </c>
      <c r="X11" s="156" t="s">
        <v>56</v>
      </c>
      <c r="Y11" s="147" t="s">
        <v>57</v>
      </c>
      <c r="Z11" s="148"/>
      <c r="AA11" s="149"/>
      <c r="AB11" s="17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BB11" s="1"/>
    </row>
    <row r="12" spans="1:54" ht="18.75" customHeight="1" x14ac:dyDescent="0.4">
      <c r="A12" s="17"/>
      <c r="B12" s="136"/>
      <c r="C12" s="17"/>
      <c r="D12" s="140"/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2"/>
      <c r="T12" s="140"/>
      <c r="U12" s="140"/>
      <c r="V12" s="140"/>
      <c r="W12" s="140"/>
      <c r="X12" s="140"/>
      <c r="Y12" s="10"/>
      <c r="Z12" s="22" t="s">
        <v>58</v>
      </c>
      <c r="AA12" s="23" t="s">
        <v>59</v>
      </c>
      <c r="AB12" s="17"/>
      <c r="AE12" s="170" t="s">
        <v>52</v>
      </c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2"/>
      <c r="AT12" s="176" t="s">
        <v>53</v>
      </c>
      <c r="AU12" s="176" t="s">
        <v>54</v>
      </c>
      <c r="AV12" s="176" t="s">
        <v>70</v>
      </c>
      <c r="AW12" s="170" t="s">
        <v>57</v>
      </c>
      <c r="AX12" s="171"/>
      <c r="AY12" s="172"/>
      <c r="BB12" s="1"/>
    </row>
    <row r="13" spans="1:54" ht="26.25" customHeight="1" x14ac:dyDescent="0.4">
      <c r="A13" s="17"/>
      <c r="B13" s="136"/>
      <c r="C13" s="17" t="str">
        <f>IF(E13="","",1)</f>
        <v/>
      </c>
      <c r="D13" s="113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8"/>
      <c r="U13" s="100"/>
      <c r="V13" s="100"/>
      <c r="W13" s="90" t="str">
        <f>IF(V13="","",IF(T13="※",0.08,IF(T13="非",0,IF(T13="旧",0.08,0.1))))</f>
        <v/>
      </c>
      <c r="X13" s="21" t="str">
        <f t="shared" ref="X13:X24" si="0">IF(V13="","",U13*V13)</f>
        <v/>
      </c>
      <c r="Y13" s="73"/>
      <c r="Z13" s="71"/>
      <c r="AA13" s="110"/>
      <c r="AB13" s="17"/>
      <c r="AE13" s="173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5"/>
      <c r="AT13" s="177"/>
      <c r="AU13" s="177"/>
      <c r="AV13" s="177"/>
      <c r="AW13" s="34"/>
      <c r="AX13" s="82" t="s">
        <v>58</v>
      </c>
      <c r="AY13" s="83" t="s">
        <v>59</v>
      </c>
      <c r="BB13" s="1"/>
    </row>
    <row r="14" spans="1:54" ht="26.25" customHeight="1" x14ac:dyDescent="0.4">
      <c r="A14" s="17"/>
      <c r="B14" s="136"/>
      <c r="C14" s="17" t="str">
        <f>IF(X14="","",MAX(C13)+1)</f>
        <v/>
      </c>
      <c r="D14" s="113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8"/>
      <c r="U14" s="100"/>
      <c r="V14" s="100"/>
      <c r="W14" s="90" t="str">
        <f t="shared" ref="W14:W24" si="1">IF(V14="","",IF(T14="※",0.08,IF(T14="非",0,IF(T14="旧",0.08,0.1))))</f>
        <v/>
      </c>
      <c r="X14" s="21" t="str">
        <f t="shared" si="0"/>
        <v/>
      </c>
      <c r="Y14" s="73"/>
      <c r="Z14" s="71"/>
      <c r="AA14" s="110"/>
      <c r="AB14" s="17"/>
      <c r="AD14" s="35">
        <v>1</v>
      </c>
      <c r="AE14" s="179" t="s">
        <v>71</v>
      </c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26">
        <v>3</v>
      </c>
      <c r="AU14" s="27">
        <v>1090</v>
      </c>
      <c r="AV14" s="32">
        <v>3270</v>
      </c>
      <c r="AW14" s="28"/>
      <c r="AX14" s="72">
        <v>43800</v>
      </c>
      <c r="AY14" s="29" t="s">
        <v>72</v>
      </c>
    </row>
    <row r="15" spans="1:54" ht="26.25" customHeight="1" x14ac:dyDescent="0.4">
      <c r="A15" s="17"/>
      <c r="B15" s="136"/>
      <c r="C15" s="17" t="str">
        <f>IF(X15="","",MAX($C$13:C14)+1)</f>
        <v/>
      </c>
      <c r="D15" s="113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8"/>
      <c r="U15" s="100"/>
      <c r="V15" s="100"/>
      <c r="W15" s="90" t="str">
        <f t="shared" si="1"/>
        <v/>
      </c>
      <c r="X15" s="21" t="str">
        <f t="shared" si="0"/>
        <v/>
      </c>
      <c r="Y15" s="73"/>
      <c r="Z15" s="71"/>
      <c r="AA15" s="110"/>
      <c r="AB15" s="17"/>
      <c r="AD15" s="35">
        <v>2</v>
      </c>
      <c r="AE15" s="180" t="s">
        <v>73</v>
      </c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30">
        <v>4</v>
      </c>
      <c r="AU15" s="31">
        <v>1100</v>
      </c>
      <c r="AV15" s="32">
        <v>4400</v>
      </c>
      <c r="AW15" s="28"/>
      <c r="AX15" s="72">
        <v>43800</v>
      </c>
      <c r="AY15" s="29" t="s">
        <v>74</v>
      </c>
    </row>
    <row r="16" spans="1:54" ht="26.25" customHeight="1" x14ac:dyDescent="0.4">
      <c r="A16" s="17"/>
      <c r="B16" s="136"/>
      <c r="C16" s="17" t="str">
        <f>IF(X16="","",MAX($C$13:C15)+1)</f>
        <v/>
      </c>
      <c r="D16" s="113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8"/>
      <c r="U16" s="100"/>
      <c r="V16" s="100"/>
      <c r="W16" s="90" t="str">
        <f t="shared" si="1"/>
        <v/>
      </c>
      <c r="X16" s="21" t="str">
        <f t="shared" si="0"/>
        <v/>
      </c>
      <c r="Y16" s="73"/>
      <c r="Z16" s="71"/>
      <c r="AA16" s="110"/>
      <c r="AB16" s="17"/>
      <c r="AD16" s="35" t="s">
        <v>75</v>
      </c>
      <c r="AE16" s="180" t="s">
        <v>76</v>
      </c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26"/>
      <c r="AU16" s="27"/>
      <c r="AV16" s="32" t="s">
        <v>75</v>
      </c>
      <c r="AW16" s="28"/>
      <c r="AX16" s="72"/>
      <c r="AY16" s="29"/>
    </row>
    <row r="17" spans="1:54" ht="26.25" customHeight="1" x14ac:dyDescent="0.4">
      <c r="A17" s="17"/>
      <c r="B17" s="136"/>
      <c r="C17" s="17" t="str">
        <f>IF(X17="","",MAX($C$13:C16)+1)</f>
        <v/>
      </c>
      <c r="D17" s="113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8"/>
      <c r="U17" s="100"/>
      <c r="V17" s="100"/>
      <c r="W17" s="90" t="str">
        <f t="shared" si="1"/>
        <v/>
      </c>
      <c r="X17" s="21" t="str">
        <f t="shared" si="0"/>
        <v/>
      </c>
      <c r="Y17" s="73"/>
      <c r="Z17" s="71"/>
      <c r="AA17" s="110"/>
      <c r="AB17" s="17"/>
      <c r="AD17" s="35">
        <v>3</v>
      </c>
      <c r="AE17" s="179" t="s">
        <v>77</v>
      </c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26">
        <v>1</v>
      </c>
      <c r="AU17" s="27">
        <v>319</v>
      </c>
      <c r="AV17" s="32">
        <v>319</v>
      </c>
      <c r="AW17" s="28"/>
      <c r="AX17" s="72">
        <v>43810</v>
      </c>
      <c r="AY17" s="29" t="s">
        <v>78</v>
      </c>
    </row>
    <row r="18" spans="1:54" ht="26.25" customHeight="1" x14ac:dyDescent="0.4">
      <c r="A18" s="17"/>
      <c r="B18" s="136"/>
      <c r="C18" s="17" t="str">
        <f>IF(X18="","",MAX($C$13:C17)+1)</f>
        <v/>
      </c>
      <c r="D18" s="113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8"/>
      <c r="U18" s="100"/>
      <c r="V18" s="100"/>
      <c r="W18" s="90" t="str">
        <f t="shared" si="1"/>
        <v/>
      </c>
      <c r="X18" s="21" t="str">
        <f t="shared" si="0"/>
        <v/>
      </c>
      <c r="Y18" s="73"/>
      <c r="Z18" s="71"/>
      <c r="AA18" s="110"/>
      <c r="AB18" s="17"/>
      <c r="AD18" s="33"/>
      <c r="AE18" s="181" t="s">
        <v>79</v>
      </c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</row>
    <row r="19" spans="1:54" ht="26.25" customHeight="1" x14ac:dyDescent="0.4">
      <c r="A19" s="17"/>
      <c r="B19" s="136"/>
      <c r="C19" s="17" t="str">
        <f>IF(X19="","",MAX($C$13:C18)+1)</f>
        <v/>
      </c>
      <c r="D19" s="113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8"/>
      <c r="U19" s="100"/>
      <c r="V19" s="100"/>
      <c r="W19" s="90" t="str">
        <f t="shared" si="1"/>
        <v/>
      </c>
      <c r="X19" s="21" t="str">
        <f t="shared" si="0"/>
        <v/>
      </c>
      <c r="Y19" s="73"/>
      <c r="Z19" s="71"/>
      <c r="AA19" s="110"/>
      <c r="AB19" s="17"/>
      <c r="AE19" s="178" t="s">
        <v>80</v>
      </c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</row>
    <row r="20" spans="1:54" ht="26.25" customHeight="1" x14ac:dyDescent="0.4">
      <c r="A20" s="17"/>
      <c r="B20" s="136"/>
      <c r="C20" s="17" t="str">
        <f>IF(X20="","",MAX($C$13:C19)+1)</f>
        <v/>
      </c>
      <c r="D20" s="113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8"/>
      <c r="U20" s="100"/>
      <c r="V20" s="100"/>
      <c r="W20" s="90" t="str">
        <f t="shared" si="1"/>
        <v/>
      </c>
      <c r="X20" s="21" t="str">
        <f t="shared" si="0"/>
        <v/>
      </c>
      <c r="Y20" s="73"/>
      <c r="Z20" s="71"/>
      <c r="AA20" s="110"/>
      <c r="AB20" s="17"/>
      <c r="AE20" s="178" t="s">
        <v>144</v>
      </c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BB20" s="3"/>
    </row>
    <row r="21" spans="1:54" ht="26.25" customHeight="1" x14ac:dyDescent="0.4">
      <c r="A21" s="17"/>
      <c r="B21" s="136"/>
      <c r="C21" s="17" t="str">
        <f>IF(X21="","",MAX($C$13:C20)+1)</f>
        <v/>
      </c>
      <c r="D21" s="113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8"/>
      <c r="U21" s="100"/>
      <c r="V21" s="100"/>
      <c r="W21" s="90" t="str">
        <f t="shared" si="1"/>
        <v/>
      </c>
      <c r="X21" s="21" t="str">
        <f t="shared" si="0"/>
        <v/>
      </c>
      <c r="Y21" s="73"/>
      <c r="Z21" s="71"/>
      <c r="AA21" s="110"/>
      <c r="AB21" s="17"/>
    </row>
    <row r="22" spans="1:54" ht="26.25" customHeight="1" x14ac:dyDescent="0.4">
      <c r="A22" s="17"/>
      <c r="B22" s="136"/>
      <c r="C22" s="17" t="str">
        <f>IF(X22="","",MAX($C$13:C21)+1)</f>
        <v/>
      </c>
      <c r="D22" s="113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8"/>
      <c r="U22" s="100"/>
      <c r="V22" s="100"/>
      <c r="W22" s="90" t="str">
        <f t="shared" si="1"/>
        <v/>
      </c>
      <c r="X22" s="21" t="str">
        <f t="shared" si="0"/>
        <v/>
      </c>
      <c r="Y22" s="73"/>
      <c r="Z22" s="71"/>
      <c r="AA22" s="110"/>
      <c r="AB22" s="17"/>
    </row>
    <row r="23" spans="1:54" ht="26.25" customHeight="1" x14ac:dyDescent="0.4">
      <c r="A23" s="17"/>
      <c r="B23" s="136"/>
      <c r="C23" s="17" t="str">
        <f>IF(X23="","",MAX($C$13:C22)+1)</f>
        <v/>
      </c>
      <c r="D23" s="113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8"/>
      <c r="U23" s="100"/>
      <c r="V23" s="100"/>
      <c r="W23" s="90" t="str">
        <f t="shared" si="1"/>
        <v/>
      </c>
      <c r="X23" s="21" t="str">
        <f t="shared" si="0"/>
        <v/>
      </c>
      <c r="Y23" s="73"/>
      <c r="Z23" s="71"/>
      <c r="AA23" s="110"/>
      <c r="AB23" s="17"/>
      <c r="AG23" s="169" t="s">
        <v>81</v>
      </c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</row>
    <row r="24" spans="1:54" ht="26.25" customHeight="1" x14ac:dyDescent="0.4">
      <c r="A24" s="17"/>
      <c r="B24" s="136"/>
      <c r="C24" s="17" t="str">
        <f>IF(X24="","",MAX($C$13:C23)+1)</f>
        <v/>
      </c>
      <c r="D24" s="113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8"/>
      <c r="U24" s="100"/>
      <c r="V24" s="100"/>
      <c r="W24" s="90" t="str">
        <f t="shared" si="1"/>
        <v/>
      </c>
      <c r="X24" s="21" t="str">
        <f t="shared" si="0"/>
        <v/>
      </c>
      <c r="Y24" s="73"/>
      <c r="Z24" s="71"/>
      <c r="AA24" s="110"/>
      <c r="AB24" s="17"/>
    </row>
    <row r="25" spans="1:54" ht="8.25" customHeight="1" x14ac:dyDescent="0.4">
      <c r="A25" s="17"/>
      <c r="B25" s="13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88"/>
      <c r="V25" s="88"/>
      <c r="W25" s="88"/>
      <c r="X25" s="88"/>
      <c r="Y25" s="88"/>
      <c r="Z25" s="88"/>
      <c r="AA25" s="17"/>
      <c r="AB25" s="17"/>
    </row>
    <row r="26" spans="1:54" ht="21.75" customHeight="1" x14ac:dyDescent="0.4">
      <c r="A26" s="17"/>
      <c r="B26" s="13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41" t="s">
        <v>60</v>
      </c>
      <c r="U26" s="141"/>
      <c r="V26" s="141" t="s">
        <v>61</v>
      </c>
      <c r="W26" s="141"/>
      <c r="X26" s="156" t="s">
        <v>62</v>
      </c>
      <c r="Y26" s="156" t="s">
        <v>145</v>
      </c>
      <c r="Z26" s="89"/>
      <c r="AA26" s="89"/>
      <c r="AB26" s="17"/>
    </row>
    <row r="27" spans="1:54" ht="16.5" customHeight="1" x14ac:dyDescent="0.4">
      <c r="A27" s="17"/>
      <c r="B27" s="13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42" t="s">
        <v>63</v>
      </c>
      <c r="U27" s="143"/>
      <c r="V27" s="192" t="s">
        <v>64</v>
      </c>
      <c r="W27" s="193"/>
      <c r="X27" s="140"/>
      <c r="Y27" s="140"/>
      <c r="Z27" s="89"/>
      <c r="AA27" s="89"/>
      <c r="AB27" s="17"/>
    </row>
    <row r="28" spans="1:54" ht="26.25" customHeight="1" x14ac:dyDescent="0.4">
      <c r="A28" s="17"/>
      <c r="B28" s="13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41" t="s">
        <v>65</v>
      </c>
      <c r="U28" s="141"/>
      <c r="V28" s="153" t="str">
        <f>IF(X28="","",IF(V27="切捨て",INT(X28*0.1),IF(V27="切上げ",ROUNDUP(X28*0.1,0),ROUND(X28*0.1,0))))</f>
        <v/>
      </c>
      <c r="W28" s="153"/>
      <c r="X28" s="99" t="str">
        <f>IF(SUMIF(W13:W24,10%,X13:X24)=0,"",SUMIF(W13:W24,10%,X13:X24))</f>
        <v/>
      </c>
      <c r="Y28" s="99" t="str">
        <f>IF(V28="","",V28+X28)</f>
        <v/>
      </c>
      <c r="Z28" s="89"/>
      <c r="AA28" s="89"/>
      <c r="AB28" s="17"/>
      <c r="AU28" s="122"/>
      <c r="AV28" s="122"/>
      <c r="AW28" s="122" t="str">
        <f t="shared" ref="AW28:AW30" si="2">X28</f>
        <v/>
      </c>
    </row>
    <row r="29" spans="1:54" ht="26.25" customHeight="1" x14ac:dyDescent="0.4">
      <c r="A29" s="17"/>
      <c r="B29" s="13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41" t="s">
        <v>66</v>
      </c>
      <c r="U29" s="141"/>
      <c r="V29" s="153" t="str">
        <f>IF(X29="","",IF(V27="切捨て",INT(X29*0.08),IF(V27="切上げ",ROUNDUP(X29*0.08,0),ROUND(X29*0.08,0))))</f>
        <v/>
      </c>
      <c r="W29" s="153"/>
      <c r="X29" s="99" t="str">
        <f>IF(SUMIF(W13:W24,8%,X13:X24)=0,"",SUMIF(W13:W24,8%,X13:X24))</f>
        <v/>
      </c>
      <c r="Y29" s="99" t="str">
        <f t="shared" ref="Y29" si="3">IF(V29="","",V29+X29)</f>
        <v/>
      </c>
      <c r="Z29" s="89"/>
      <c r="AA29" s="89"/>
      <c r="AB29" s="17"/>
      <c r="AU29" s="122"/>
      <c r="AV29" s="122"/>
      <c r="AW29" s="122"/>
    </row>
    <row r="30" spans="1:54" ht="26.25" customHeight="1" x14ac:dyDescent="0.4">
      <c r="A30" s="17"/>
      <c r="B30" s="13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41" t="s">
        <v>136</v>
      </c>
      <c r="U30" s="141"/>
      <c r="V30" s="153" t="str">
        <f>IF(X30&lt;&gt;"",0,"")</f>
        <v/>
      </c>
      <c r="W30" s="153"/>
      <c r="X30" s="99" t="str">
        <f>IF(SUMIF(W13:W24,0%,X13:X24)=0,"",SUMIF(W13:W24,0%,X13:X24))</f>
        <v/>
      </c>
      <c r="Y30" s="99" t="str">
        <f>IF(X30="","",V30+X30)</f>
        <v/>
      </c>
      <c r="Z30" s="188"/>
      <c r="AA30" s="188"/>
      <c r="AB30" s="17"/>
      <c r="AU30" s="122"/>
      <c r="AV30" s="122"/>
      <c r="AW30" s="122" t="str">
        <f t="shared" si="2"/>
        <v/>
      </c>
      <c r="AZ30" s="1"/>
      <c r="BA30" s="1"/>
    </row>
    <row r="31" spans="1:54" ht="20.25" customHeight="1" thickBot="1" x14ac:dyDescent="0.45">
      <c r="A31" s="17"/>
      <c r="B31" s="13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89"/>
      <c r="AA31" s="189"/>
      <c r="AB31" s="17"/>
      <c r="AZ31" s="1"/>
      <c r="BA31" s="1"/>
    </row>
    <row r="32" spans="1:54" ht="20.25" customHeight="1" x14ac:dyDescent="0.4">
      <c r="A32" s="17"/>
      <c r="B32" s="136"/>
      <c r="C32" s="17"/>
      <c r="D32" s="17"/>
      <c r="E32" s="183" t="s">
        <v>67</v>
      </c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69"/>
      <c r="W32" s="190" t="s">
        <v>68</v>
      </c>
      <c r="X32" s="191"/>
      <c r="Y32" s="67"/>
      <c r="Z32" s="189"/>
      <c r="AA32" s="189"/>
      <c r="AB32" s="17"/>
    </row>
    <row r="33" spans="1:28" ht="20.25" customHeight="1" thickBot="1" x14ac:dyDescent="0.45">
      <c r="A33" s="17"/>
      <c r="B33" s="136"/>
      <c r="C33" s="17"/>
      <c r="D33" s="17"/>
      <c r="E33" s="185" t="s">
        <v>69</v>
      </c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7"/>
      <c r="Y33" s="19"/>
      <c r="Z33" s="189"/>
      <c r="AA33" s="189"/>
      <c r="AB33" s="17"/>
    </row>
    <row r="34" spans="1:28" ht="20.25" customHeight="1" x14ac:dyDescent="0.4">
      <c r="A34" s="17"/>
      <c r="B34" s="136"/>
      <c r="C34" s="17"/>
      <c r="D34" s="1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9"/>
      <c r="Z34" s="182"/>
      <c r="AA34" s="182"/>
      <c r="AB34" s="17"/>
    </row>
    <row r="35" spans="1:28" ht="20.25" customHeight="1" x14ac:dyDescent="0.4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9"/>
      <c r="Y35" s="19"/>
      <c r="Z35" s="19"/>
      <c r="AA35" s="19"/>
      <c r="AB35" s="17"/>
    </row>
    <row r="36" spans="1:28" ht="20.25" customHeight="1" x14ac:dyDescent="0.4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9"/>
      <c r="Y36" s="19"/>
      <c r="Z36" s="19"/>
      <c r="AA36" s="19"/>
      <c r="AB36" s="17"/>
    </row>
    <row r="37" spans="1:28" x14ac:dyDescent="0.4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89"/>
      <c r="AA37" s="189"/>
      <c r="AB37" s="17"/>
    </row>
    <row r="38" spans="1:28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9"/>
      <c r="AA38" s="189"/>
      <c r="AB38" s="17"/>
    </row>
    <row r="39" spans="1:28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2"/>
      <c r="AA39" s="182"/>
      <c r="AB39" s="17"/>
    </row>
    <row r="40" spans="1:28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x14ac:dyDescent="0.4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</sheetData>
  <sheetProtection algorithmName="SHA-512" hashValue="2PbUiBjH1P0vPEStcdxcpuMrA66U7TvWFlpOM1B2wWche+ZWvRrVZM9atd8O/VvkLpoGidiFwBAiM+2IMUFw1g==" saltValue="Gw6cmbg1eH5kgOwr0qA0Gw==" spinCount="100000" sheet="1" selectLockedCells="1"/>
  <mergeCells count="70">
    <mergeCell ref="Z37:AA37"/>
    <mergeCell ref="Z38:AA38"/>
    <mergeCell ref="Z39:AA39"/>
    <mergeCell ref="E21:S21"/>
    <mergeCell ref="V29:W29"/>
    <mergeCell ref="X26:X27"/>
    <mergeCell ref="Z34:AA34"/>
    <mergeCell ref="V26:W26"/>
    <mergeCell ref="E32:U32"/>
    <mergeCell ref="E33:X33"/>
    <mergeCell ref="Z30:AA30"/>
    <mergeCell ref="Z31:AA31"/>
    <mergeCell ref="Z32:AA32"/>
    <mergeCell ref="Z33:AA33"/>
    <mergeCell ref="W32:X32"/>
    <mergeCell ref="V28:W28"/>
    <mergeCell ref="V27:W27"/>
    <mergeCell ref="Y26:Y27"/>
    <mergeCell ref="AG23:BA23"/>
    <mergeCell ref="AE12:AS13"/>
    <mergeCell ref="AT12:AT13"/>
    <mergeCell ref="AU12:AU13"/>
    <mergeCell ref="AV12:AV13"/>
    <mergeCell ref="AW12:AY12"/>
    <mergeCell ref="AE20:AY20"/>
    <mergeCell ref="AE14:AS14"/>
    <mergeCell ref="AE15:AS15"/>
    <mergeCell ref="AE16:AS16"/>
    <mergeCell ref="AE19:AY19"/>
    <mergeCell ref="AE17:AS17"/>
    <mergeCell ref="AE18:AY18"/>
    <mergeCell ref="C1:Y1"/>
    <mergeCell ref="C4:F4"/>
    <mergeCell ref="G4:Q4"/>
    <mergeCell ref="C5:M5"/>
    <mergeCell ref="C6:M6"/>
    <mergeCell ref="N6:Q6"/>
    <mergeCell ref="U3:AA6"/>
    <mergeCell ref="N5:Q5"/>
    <mergeCell ref="E13:S13"/>
    <mergeCell ref="E23:S23"/>
    <mergeCell ref="E14:S14"/>
    <mergeCell ref="E15:S15"/>
    <mergeCell ref="E16:S16"/>
    <mergeCell ref="E17:S17"/>
    <mergeCell ref="E18:S18"/>
    <mergeCell ref="E19:S19"/>
    <mergeCell ref="Z10:AA10"/>
    <mergeCell ref="Y11:AA11"/>
    <mergeCell ref="V11:V12"/>
    <mergeCell ref="X11:X12"/>
    <mergeCell ref="T11:T12"/>
    <mergeCell ref="W11:W12"/>
    <mergeCell ref="U11:U12"/>
    <mergeCell ref="B10:B34"/>
    <mergeCell ref="E34:X34"/>
    <mergeCell ref="E24:S24"/>
    <mergeCell ref="E22:S22"/>
    <mergeCell ref="D11:D12"/>
    <mergeCell ref="T26:U26"/>
    <mergeCell ref="T28:U28"/>
    <mergeCell ref="T29:U29"/>
    <mergeCell ref="T27:U27"/>
    <mergeCell ref="E20:S20"/>
    <mergeCell ref="H10:N10"/>
    <mergeCell ref="O10:T10"/>
    <mergeCell ref="E11:S12"/>
    <mergeCell ref="T30:U30"/>
    <mergeCell ref="V30:W30"/>
    <mergeCell ref="D10:G10"/>
  </mergeCells>
  <phoneticPr fontId="2"/>
  <conditionalFormatting sqref="U13:V24 X13:X24">
    <cfRule type="expression" dxfId="9" priority="13">
      <formula>IF(RIGHT(TEXT(U13,"0.#"),1)=".",FALSE,TRUE)</formula>
    </cfRule>
    <cfRule type="expression" dxfId="8" priority="14">
      <formula>IF(RIGHT(TEXT(U13,"0.#"),1)=".",TRUE,FALSE)</formula>
    </cfRule>
  </conditionalFormatting>
  <conditionalFormatting sqref="V28:Y30">
    <cfRule type="expression" dxfId="7" priority="1">
      <formula>IF(RIGHT(TEXT(V28,"0.#"),1)=".",FALSE,TRUE)</formula>
    </cfRule>
    <cfRule type="expression" dxfId="6" priority="2">
      <formula>IF(RIGHT(TEXT(V28,"0.#"),1)=".",TRUE,FALSE)</formula>
    </cfRule>
  </conditionalFormatting>
  <conditionalFormatting sqref="Z26:AA29">
    <cfRule type="expression" dxfId="5" priority="5">
      <formula>IF(RIGHT(TEXT(Z26,"0.#"),1)=".",FALSE,TRUE)</formula>
    </cfRule>
    <cfRule type="expression" dxfId="4" priority="6">
      <formula>IF(RIGHT(TEXT(Z26,"0.#"),1)=".",TRUE,FALSE)</formula>
    </cfRule>
  </conditionalFormatting>
  <dataValidations count="5">
    <dataValidation type="list" allowBlank="1" showInputMessage="1" showErrorMessage="1" sqref="V27" xr:uid="{E9734118-6226-482D-A78C-8DF8D0BE71FF}">
      <formula1>"切上げ,切捨て,四捨五入"</formula1>
    </dataValidation>
    <dataValidation type="list" allowBlank="1" showInputMessage="1" showErrorMessage="1" sqref="AW17" xr:uid="{1583AD22-05EC-4FE0-BAF2-02ED150B9B17}">
      <formula1>"薬学部,生命科学部,東京薬科大学"</formula1>
    </dataValidation>
    <dataValidation type="list" allowBlank="1" showInputMessage="1" showErrorMessage="1" sqref="G4:Q4" xr:uid="{6DBAB1A3-D01F-4A3A-8503-5CB7CD5FFD79}">
      <formula1>"選択してください,-,薬学部,生命科学部,東京薬科大学"</formula1>
    </dataValidation>
    <dataValidation type="list" allowBlank="1" showInputMessage="1" showErrorMessage="1" sqref="V32" xr:uid="{1C5B3446-4157-4601-9EA9-5D1F60054E1E}">
      <formula1>"ある,ない,不明"</formula1>
    </dataValidation>
    <dataValidation type="list" allowBlank="1" showInputMessage="1" showErrorMessage="1" errorTitle="エラー" error="空白に戻す場合は[del]キーで消去" promptTitle="税率区分" prompt="※：軽減税率の場合_x000a_非：非課税の場合_x000a_旧：旧税率8%の場合_x000a_標準税率の場合は空白のままにしてください。" sqref="T13:T24" xr:uid="{3143C7C6-226F-4199-B00A-7820B49E430B}">
      <formula1>"※,非,旧"</formula1>
    </dataValidation>
  </dataValidations>
  <pageMargins left="0.7" right="0.7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609DD-CDE7-4DB9-B3EA-842D1CD11854}">
  <sheetPr>
    <tabColor rgb="FFFF0000"/>
    <pageSetUpPr fitToPage="1"/>
  </sheetPr>
  <dimension ref="A1:BS54"/>
  <sheetViews>
    <sheetView showGridLines="0" showRowColHeaders="0" topLeftCell="A7" zoomScale="85" zoomScaleNormal="85" workbookViewId="0">
      <selection activeCell="B38" sqref="B38"/>
    </sheetView>
  </sheetViews>
  <sheetFormatPr defaultColWidth="3.625" defaultRowHeight="20.25" customHeight="1" x14ac:dyDescent="0.4"/>
  <cols>
    <col min="1" max="1" width="5.375" style="11" customWidth="1"/>
    <col min="2" max="2" width="4.625" style="11" customWidth="1"/>
    <col min="3" max="3" width="2.375" style="11" customWidth="1"/>
    <col min="4" max="4" width="3.125" style="11" customWidth="1"/>
    <col min="5" max="8" width="3.625" style="11"/>
    <col min="9" max="11" width="4.125" style="11" customWidth="1"/>
    <col min="12" max="16" width="3.625" style="11"/>
    <col min="17" max="17" width="3" style="11" customWidth="1"/>
    <col min="18" max="18" width="3.625" style="11"/>
    <col min="19" max="20" width="5.625" style="11" customWidth="1"/>
    <col min="21" max="21" width="3.625" style="11" customWidth="1"/>
    <col min="22" max="22" width="2.875" style="11" customWidth="1"/>
    <col min="23" max="23" width="4.375" style="11" customWidth="1"/>
    <col min="24" max="24" width="3.25" style="11" customWidth="1"/>
    <col min="25" max="26" width="4.125" style="11" customWidth="1"/>
    <col min="27" max="27" width="2.625" style="11" customWidth="1"/>
    <col min="28" max="28" width="3" style="11" customWidth="1"/>
    <col min="29" max="37" width="4.125" style="11" customWidth="1"/>
    <col min="38" max="38" width="0.875" style="11" customWidth="1"/>
    <col min="39" max="41" width="4.25" style="11" customWidth="1"/>
    <col min="42" max="42" width="4.5" style="11" bestFit="1" customWidth="1"/>
    <col min="43" max="16384" width="3.625" style="11"/>
  </cols>
  <sheetData>
    <row r="1" spans="2:65" ht="20.25" customHeight="1" x14ac:dyDescent="0.4">
      <c r="F1" s="61"/>
      <c r="G1" s="61"/>
      <c r="H1" s="61"/>
      <c r="AB1" s="50"/>
      <c r="AC1" s="231"/>
      <c r="AD1" s="231"/>
      <c r="AE1" s="231"/>
      <c r="AF1" s="230"/>
      <c r="AG1" s="230"/>
      <c r="AH1" s="230"/>
      <c r="AI1" s="230"/>
      <c r="AJ1" s="230"/>
      <c r="AK1" s="230"/>
      <c r="AL1" s="86"/>
      <c r="AM1" s="226" t="s">
        <v>82</v>
      </c>
      <c r="AN1" s="226"/>
      <c r="AO1" s="226"/>
      <c r="AT1" s="11" t="s">
        <v>83</v>
      </c>
    </row>
    <row r="2" spans="2:65" ht="27" customHeight="1" x14ac:dyDescent="0.4">
      <c r="AB2" s="50"/>
      <c r="AC2" s="231"/>
      <c r="AD2" s="231"/>
      <c r="AE2" s="231"/>
      <c r="AF2" s="231"/>
      <c r="AG2" s="231"/>
      <c r="AH2" s="231"/>
      <c r="AI2" s="231"/>
      <c r="AJ2" s="231"/>
      <c r="AK2" s="231"/>
      <c r="AL2" s="9"/>
      <c r="AM2" s="231"/>
      <c r="AN2" s="231"/>
      <c r="AO2" s="231"/>
    </row>
    <row r="3" spans="2:65" ht="27" customHeight="1" x14ac:dyDescent="0.4">
      <c r="M3" s="233" t="s">
        <v>84</v>
      </c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B3" s="50"/>
      <c r="AC3" s="231"/>
      <c r="AD3" s="231"/>
      <c r="AE3" s="231"/>
      <c r="AF3" s="231"/>
      <c r="AG3" s="231"/>
      <c r="AH3" s="231"/>
      <c r="AI3" s="231"/>
      <c r="AJ3" s="231"/>
      <c r="AK3" s="231"/>
      <c r="AL3" s="9"/>
      <c r="AM3" s="231"/>
      <c r="AN3" s="231"/>
      <c r="AO3" s="231"/>
    </row>
    <row r="4" spans="2:65" ht="27" customHeight="1" thickBot="1" x14ac:dyDescent="0.45"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B4" s="50"/>
      <c r="AC4" s="231"/>
      <c r="AD4" s="231"/>
      <c r="AE4" s="231"/>
      <c r="AF4" s="231"/>
      <c r="AG4" s="231"/>
      <c r="AH4" s="231"/>
      <c r="AI4" s="231"/>
      <c r="AJ4" s="231"/>
      <c r="AK4" s="231"/>
      <c r="AL4" s="9"/>
      <c r="AM4" s="231"/>
      <c r="AN4" s="231"/>
      <c r="AO4" s="231"/>
    </row>
    <row r="5" spans="2:65" ht="15" customHeight="1" thickTop="1" x14ac:dyDescent="0.15">
      <c r="C5" s="39" t="s">
        <v>18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112" t="str">
        <f>納品・請求情報入力シート!H9</f>
        <v>請求年月日は必ず入力してください</v>
      </c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2:65" ht="28.5" customHeight="1" x14ac:dyDescent="0.4">
      <c r="B6" s="36"/>
      <c r="C6" s="271" t="str">
        <f>IF(基本情報!B3="","",基本情報!B3)</f>
        <v/>
      </c>
      <c r="D6" s="272"/>
      <c r="E6" s="272"/>
      <c r="F6" s="272"/>
      <c r="G6" s="272"/>
      <c r="H6" s="273"/>
      <c r="I6" s="37"/>
      <c r="M6" s="235" t="s">
        <v>50</v>
      </c>
      <c r="N6" s="235"/>
      <c r="O6" s="235"/>
      <c r="P6" s="235"/>
      <c r="Q6" s="236" t="str">
        <f>IF(納品・請求情報入力シート!H10="","",納品・請求情報入力シート!H10)</f>
        <v/>
      </c>
      <c r="R6" s="236"/>
      <c r="S6" s="236"/>
      <c r="T6" s="236"/>
      <c r="U6" s="236"/>
      <c r="V6" s="236"/>
      <c r="W6" s="236"/>
      <c r="X6" s="236"/>
      <c r="Y6" s="236"/>
      <c r="AC6" s="38" t="s">
        <v>85</v>
      </c>
      <c r="AD6" s="237" t="str">
        <f>IF(納品・請求情報入力シート!Y10="","",納品・請求情報入力シート!Y10)</f>
        <v/>
      </c>
      <c r="AE6" s="238"/>
      <c r="AF6" s="238"/>
      <c r="AG6" s="238"/>
      <c r="AH6" s="238"/>
      <c r="AI6" s="238"/>
      <c r="AJ6" s="238"/>
      <c r="AK6" s="239"/>
      <c r="AL6" s="62"/>
      <c r="AM6" s="62"/>
    </row>
    <row r="7" spans="2:65" s="39" customFormat="1" ht="31.5" customHeight="1" x14ac:dyDescent="0.25">
      <c r="B7" s="280" t="s">
        <v>86</v>
      </c>
      <c r="C7" s="280"/>
      <c r="D7" s="280"/>
      <c r="E7" s="280"/>
      <c r="F7" s="281"/>
      <c r="G7" s="281"/>
      <c r="H7" s="281"/>
      <c r="I7" s="281"/>
      <c r="J7" s="281"/>
      <c r="K7" s="281"/>
      <c r="L7" s="281"/>
      <c r="M7" s="281"/>
      <c r="N7" s="281"/>
      <c r="O7" s="281"/>
      <c r="V7" s="232" t="str">
        <f>IF(基本情報!B9="","",基本情報!B9)</f>
        <v/>
      </c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01" t="s">
        <v>87</v>
      </c>
      <c r="AL7" s="201"/>
      <c r="AM7" s="201"/>
      <c r="AN7" s="201"/>
      <c r="AO7" s="201"/>
    </row>
    <row r="8" spans="2:65" ht="27.75" customHeight="1" x14ac:dyDescent="0.4">
      <c r="B8" s="274" t="s">
        <v>47</v>
      </c>
      <c r="C8" s="274"/>
      <c r="D8" s="274"/>
      <c r="E8" s="274"/>
      <c r="F8" s="279" t="str">
        <f>IF(納品・請求情報入力シート!G4=0,"",納品・請求情報入力シート!G4)</f>
        <v/>
      </c>
      <c r="G8" s="279"/>
      <c r="H8" s="279"/>
      <c r="I8" s="279"/>
      <c r="J8" s="279"/>
      <c r="K8" s="279"/>
      <c r="L8" s="279"/>
      <c r="M8" s="279"/>
      <c r="N8" s="279"/>
      <c r="O8" s="279"/>
      <c r="P8" s="279"/>
      <c r="S8" s="228" t="s">
        <v>22</v>
      </c>
      <c r="T8" s="228"/>
      <c r="U8" s="228"/>
      <c r="V8" s="229" t="str">
        <f>IF(基本情報!B7="","",基本情報!B7)</f>
        <v/>
      </c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01"/>
      <c r="AL8" s="201"/>
      <c r="AM8" s="201"/>
      <c r="AN8" s="201"/>
      <c r="AO8" s="201"/>
    </row>
    <row r="9" spans="2:65" ht="27.75" customHeight="1" x14ac:dyDescent="0.4">
      <c r="B9" s="275" t="str">
        <f>IF(納品・請求情報入力シート!C5="","",納品・請求情報入力シート!C5)</f>
        <v/>
      </c>
      <c r="C9" s="276"/>
      <c r="D9" s="276"/>
      <c r="E9" s="276"/>
      <c r="F9" s="276"/>
      <c r="G9" s="276"/>
      <c r="H9" s="276"/>
      <c r="I9" s="276"/>
      <c r="J9" s="276"/>
      <c r="K9" s="276"/>
      <c r="L9" s="46"/>
      <c r="M9" s="40" t="s">
        <v>88</v>
      </c>
      <c r="N9" s="40"/>
      <c r="O9" s="40"/>
      <c r="P9" s="41"/>
      <c r="S9" s="228" t="s">
        <v>89</v>
      </c>
      <c r="T9" s="228"/>
      <c r="U9" s="228"/>
      <c r="V9" s="227" t="str">
        <f>IF(基本情報!B11="","",基本情報!B11)</f>
        <v/>
      </c>
      <c r="W9" s="227"/>
      <c r="X9" s="227"/>
      <c r="Y9" s="227"/>
      <c r="Z9" s="227"/>
      <c r="AA9" s="227"/>
      <c r="AB9" s="91"/>
      <c r="AC9" s="228" t="str">
        <f>IF(基本情報!J11="","","（F　A　X)")</f>
        <v/>
      </c>
      <c r="AD9" s="228"/>
      <c r="AE9" s="228"/>
      <c r="AF9" s="227" t="str">
        <f>IF(基本情報!J11="","",基本情報!J11)</f>
        <v/>
      </c>
      <c r="AG9" s="227"/>
      <c r="AH9" s="227"/>
      <c r="AI9" s="227"/>
      <c r="AJ9" s="227"/>
      <c r="AK9" s="201"/>
      <c r="AL9" s="201"/>
      <c r="AM9" s="201"/>
      <c r="AN9" s="201"/>
      <c r="AO9" s="201"/>
    </row>
    <row r="10" spans="2:65" ht="27.75" customHeight="1" x14ac:dyDescent="0.4">
      <c r="B10" s="277" t="str">
        <f>IF(納品・請求情報入力シート!C6="","",納品・請求情報入力シート!C6)</f>
        <v/>
      </c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47"/>
      <c r="O10" s="42" t="s">
        <v>49</v>
      </c>
      <c r="P10" s="43"/>
      <c r="S10" s="228" t="s">
        <v>31</v>
      </c>
      <c r="T10" s="228"/>
      <c r="U10" s="228"/>
      <c r="V10" s="227" t="str">
        <f>IF(基本情報!B13="","",基本情報!B13)</f>
        <v/>
      </c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01"/>
      <c r="AL10" s="201"/>
      <c r="AM10" s="201"/>
      <c r="AN10" s="201"/>
      <c r="AO10" s="201"/>
      <c r="BD10" s="45"/>
      <c r="BE10" s="45"/>
      <c r="BF10" s="45"/>
      <c r="BG10" s="45"/>
      <c r="BH10" s="45"/>
      <c r="BI10" s="45"/>
      <c r="BJ10" s="45"/>
      <c r="BK10" s="45"/>
      <c r="BL10" s="45"/>
      <c r="BM10" s="45"/>
    </row>
    <row r="11" spans="2:65" ht="27.75" customHeight="1" x14ac:dyDescent="0.4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O11" s="49"/>
      <c r="P11" s="49"/>
      <c r="S11" s="228" t="s">
        <v>20</v>
      </c>
      <c r="T11" s="228"/>
      <c r="U11" s="228"/>
      <c r="V11" s="117" t="s">
        <v>139</v>
      </c>
      <c r="W11" s="348" t="str">
        <f>IF(基本情報!C5="","",基本情報!C5)</f>
        <v/>
      </c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/>
      <c r="AJ11" s="348"/>
      <c r="AK11" s="85"/>
      <c r="AL11" s="85"/>
      <c r="AM11" s="85"/>
      <c r="AN11" s="85"/>
      <c r="AO11" s="85"/>
      <c r="BD11" s="45"/>
      <c r="BE11" s="45"/>
      <c r="BF11" s="45"/>
      <c r="BG11" s="45"/>
      <c r="BH11" s="45"/>
      <c r="BI11" s="45"/>
      <c r="BJ11" s="45"/>
      <c r="BK11" s="45"/>
      <c r="BL11" s="45"/>
      <c r="BM11" s="45"/>
    </row>
    <row r="12" spans="2:65" ht="21" customHeight="1" x14ac:dyDescent="0.4">
      <c r="B12" s="55"/>
      <c r="C12" s="282" t="s">
        <v>90</v>
      </c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3"/>
      <c r="S12" s="231" t="s">
        <v>91</v>
      </c>
      <c r="T12" s="231"/>
      <c r="U12" s="231"/>
      <c r="V12" s="231"/>
      <c r="W12" s="243" t="str">
        <f>IF(基本情報!B16="","",基本情報!B16)</f>
        <v/>
      </c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5"/>
      <c r="AL12" s="78"/>
      <c r="AM12" s="79"/>
      <c r="AN12" s="79"/>
      <c r="AO12" s="79"/>
    </row>
    <row r="13" spans="2:65" ht="32.25" customHeight="1" x14ac:dyDescent="0.4">
      <c r="B13" s="75" t="str">
        <f>IF(納品・請求情報入力シート!V32="ある","サイン必要",IF(納品・請求情報入力シート!V32="ない","本請求にはサイン不要",""))</f>
        <v/>
      </c>
      <c r="C13" s="68"/>
      <c r="D13" s="68"/>
      <c r="P13" s="50"/>
      <c r="S13" s="286" t="s">
        <v>92</v>
      </c>
      <c r="T13" s="241" t="str">
        <f>IF(基本情報!B18&amp;基本情報!L18&amp;基本情報!B20&amp;基本情報!G20="","",基本情報!B18&amp;基本情報!J18&amp;基本情報!AC18&amp;基本情報!L18&amp;基本情報!S18&amp;基本情報!AC18&amp;基本情報!B20&amp;基本情報!AC18&amp;基本情報!G20)</f>
        <v/>
      </c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2"/>
      <c r="AL13" s="78"/>
      <c r="AM13" s="79"/>
      <c r="AN13" s="79"/>
      <c r="AO13" s="79"/>
    </row>
    <row r="14" spans="2:65" ht="35.25" customHeight="1" x14ac:dyDescent="0.4">
      <c r="B14" s="284" t="s">
        <v>93</v>
      </c>
      <c r="C14" s="285"/>
      <c r="D14" s="285"/>
      <c r="E14" s="52"/>
      <c r="F14" s="44"/>
      <c r="G14" s="44"/>
      <c r="H14" s="44"/>
      <c r="I14" s="44"/>
      <c r="J14" s="44"/>
      <c r="K14" s="44"/>
      <c r="L14" s="44"/>
      <c r="M14" s="44"/>
      <c r="N14" s="44"/>
      <c r="O14" s="44" t="s">
        <v>87</v>
      </c>
      <c r="P14" s="54"/>
      <c r="S14" s="286"/>
      <c r="T14" s="241" t="str">
        <f>IF(基本情報!B22&amp;基本情報!L22&amp;基本情報!B24&amp;基本情報!G24="","",基本情報!B22&amp;基本情報!J22&amp;基本情報!AC18&amp;基本情報!L22&amp;基本情報!S22&amp;基本情報!AC18&amp;基本情報!B24&amp;基本情報!AC18&amp;基本情報!G24)</f>
        <v/>
      </c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2"/>
      <c r="AL14" s="78"/>
      <c r="AM14" s="79"/>
      <c r="AN14" s="79"/>
      <c r="AO14" s="79"/>
    </row>
    <row r="15" spans="2:65" ht="38.25" customHeight="1" x14ac:dyDescent="0.4">
      <c r="B15" s="258" t="s">
        <v>94</v>
      </c>
      <c r="C15" s="259"/>
      <c r="D15" s="259"/>
      <c r="E15" s="53"/>
      <c r="F15" s="47"/>
      <c r="G15" s="47"/>
      <c r="H15" s="47"/>
      <c r="I15" s="47"/>
      <c r="J15" s="47"/>
      <c r="K15" s="47"/>
      <c r="L15" s="47"/>
      <c r="M15" s="47"/>
      <c r="N15" s="47"/>
      <c r="O15" s="47" t="s">
        <v>87</v>
      </c>
      <c r="P15" s="51"/>
      <c r="S15" s="286"/>
      <c r="T15" s="241" t="str">
        <f>IF(基本情報!B26&amp;基本情報!L26&amp;基本情報!B28&amp;基本情報!G28="","",基本情報!B26&amp;基本情報!J26&amp;基本情報!AC18&amp;基本情報!L26&amp;基本情報!S26&amp;基本情報!AC18&amp;基本情報!B28&amp;基本情報!AC18&amp;基本情報!G28)</f>
        <v/>
      </c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2"/>
      <c r="AL15" s="78"/>
      <c r="AM15" s="79"/>
      <c r="AN15" s="79"/>
      <c r="AO15" s="79"/>
    </row>
    <row r="16" spans="2:65" ht="3.75" customHeight="1" x14ac:dyDescent="0.4">
      <c r="B16" s="9"/>
      <c r="C16" s="9"/>
      <c r="D16" s="9"/>
      <c r="E16" s="12"/>
      <c r="T16" s="64"/>
      <c r="U16" s="64"/>
      <c r="V16" s="6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</row>
    <row r="17" spans="1:41" ht="15.75" customHeight="1" x14ac:dyDescent="0.4">
      <c r="B17" s="263" t="s">
        <v>137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T17" s="64"/>
      <c r="U17" s="64"/>
      <c r="V17" s="6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</row>
    <row r="18" spans="1:41" ht="44.25" customHeight="1" x14ac:dyDescent="0.4">
      <c r="B18" s="264">
        <f>IF(AF36="","",AF36)</f>
        <v>0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6"/>
      <c r="T18" s="64"/>
      <c r="U18" s="64"/>
      <c r="V18" s="6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</row>
    <row r="19" spans="1:41" ht="23.25" customHeight="1" x14ac:dyDescent="0.2">
      <c r="B19" s="353" t="s">
        <v>95</v>
      </c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</row>
    <row r="20" spans="1:41" ht="22.5" customHeight="1" x14ac:dyDescent="0.4">
      <c r="B20" s="267" t="s">
        <v>140</v>
      </c>
      <c r="C20" s="267"/>
      <c r="D20" s="267"/>
      <c r="E20" s="268" t="s">
        <v>96</v>
      </c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70"/>
      <c r="T20" s="92" t="s">
        <v>55</v>
      </c>
      <c r="U20" s="268" t="s">
        <v>97</v>
      </c>
      <c r="V20" s="269"/>
      <c r="W20" s="270"/>
      <c r="X20" s="196" t="s">
        <v>98</v>
      </c>
      <c r="Y20" s="196"/>
      <c r="Z20" s="196"/>
      <c r="AA20" s="196"/>
      <c r="AB20" s="250" t="s">
        <v>128</v>
      </c>
      <c r="AC20" s="251"/>
      <c r="AD20" s="251"/>
      <c r="AE20" s="251"/>
      <c r="AF20" s="252"/>
      <c r="AG20" s="196" t="s">
        <v>99</v>
      </c>
      <c r="AH20" s="196"/>
      <c r="AI20" s="196"/>
      <c r="AJ20" s="196"/>
      <c r="AK20" s="196"/>
    </row>
    <row r="21" spans="1:41" ht="24.75" customHeight="1" x14ac:dyDescent="0.4">
      <c r="A21" s="81" t="str">
        <f>IF(納品・請求情報入力シート!C13="","",納品・請求情報入力シート!C13)</f>
        <v/>
      </c>
      <c r="B21" s="199" t="str">
        <f>IF(納品・請求情報入力シート!D13="","",納品・請求情報入力シート!D13)</f>
        <v/>
      </c>
      <c r="C21" s="199"/>
      <c r="D21" s="199"/>
      <c r="E21" s="197" t="str">
        <f>IF(納品・請求情報入力シート!E13="","",納品・請求情報入力シート!E13)</f>
        <v/>
      </c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18" t="str">
        <f>IF(納品・請求情報入力シート!T13="","",納品・請求情報入力シート!T13)</f>
        <v/>
      </c>
      <c r="T21" s="94" t="str">
        <f>IF(納品・請求情報入力シート!W13="","",納品・請求情報入力シート!W13)</f>
        <v/>
      </c>
      <c r="U21" s="260" t="str">
        <f>IF(納品・請求情報入力シート!U13="","",納品・請求情報入力シート!U13)</f>
        <v/>
      </c>
      <c r="V21" s="261"/>
      <c r="W21" s="262"/>
      <c r="X21" s="246" t="str">
        <f>IF(納品・請求情報入力シート!V13="","",納品・請求情報入力シート!V13)</f>
        <v/>
      </c>
      <c r="Y21" s="246"/>
      <c r="Z21" s="246"/>
      <c r="AA21" s="246"/>
      <c r="AB21" s="247" t="str">
        <f>IF(納品・請求情報入力シート!X13="","",納品・請求情報入力シート!X13)</f>
        <v/>
      </c>
      <c r="AC21" s="248"/>
      <c r="AD21" s="248"/>
      <c r="AE21" s="248"/>
      <c r="AF21" s="249"/>
      <c r="AG21" s="240" t="str">
        <f>IF(納品・請求情報入力シート!Y13&amp;納品・請求情報入力シート!Z13&amp;納品・請求情報入力シート!AA13="","",納品・請求情報入力シート!Y13&amp;" "&amp;IF(納品・請求情報入力シート!Z13="","",TEXT(納品・請求情報入力シート!Z13,"m/d"))&amp;" "&amp;納品・請求情報入力シート!AA13)</f>
        <v/>
      </c>
      <c r="AH21" s="240"/>
      <c r="AI21" s="240"/>
      <c r="AJ21" s="240"/>
      <c r="AK21" s="240"/>
      <c r="AM21" s="65"/>
      <c r="AN21" s="65"/>
      <c r="AO21" s="65"/>
    </row>
    <row r="22" spans="1:41" ht="24.75" customHeight="1" x14ac:dyDescent="0.4">
      <c r="A22" s="81" t="str">
        <f>IF(納品・請求情報入力シート!C14="","",納品・請求情報入力シート!C14)</f>
        <v/>
      </c>
      <c r="B22" s="199" t="str">
        <f>IF(納品・請求情報入力シート!D14="","",納品・請求情報入力シート!D14)</f>
        <v/>
      </c>
      <c r="C22" s="199"/>
      <c r="D22" s="199"/>
      <c r="E22" s="197" t="str">
        <f>IF(納品・請求情報入力シート!E14="","",納品・請求情報入力シート!E14)</f>
        <v/>
      </c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18" t="str">
        <f>IF(納品・請求情報入力シート!T14="","",納品・請求情報入力シート!T14)</f>
        <v/>
      </c>
      <c r="T22" s="94" t="str">
        <f>IF(納品・請求情報入力シート!W14="","",納品・請求情報入力シート!W14)</f>
        <v/>
      </c>
      <c r="U22" s="260" t="str">
        <f>IF(納品・請求情報入力シート!U14="","",納品・請求情報入力シート!U14)</f>
        <v/>
      </c>
      <c r="V22" s="261"/>
      <c r="W22" s="262"/>
      <c r="X22" s="246" t="str">
        <f>IF(納品・請求情報入力シート!V14="","",納品・請求情報入力シート!V14)</f>
        <v/>
      </c>
      <c r="Y22" s="246"/>
      <c r="Z22" s="246"/>
      <c r="AA22" s="246"/>
      <c r="AB22" s="247" t="str">
        <f>IF(納品・請求情報入力シート!X14="","",納品・請求情報入力シート!X14)</f>
        <v/>
      </c>
      <c r="AC22" s="248"/>
      <c r="AD22" s="248"/>
      <c r="AE22" s="248"/>
      <c r="AF22" s="249"/>
      <c r="AG22" s="221" t="str">
        <f>IF(納品・請求情報入力シート!Y14&amp;納品・請求情報入力シート!Z14&amp;納品・請求情報入力シート!AA14="","",納品・請求情報入力シート!Y14&amp;" "&amp;IF(納品・請求情報入力シート!Z14="","",TEXT(納品・請求情報入力シート!Z14,"m/d"))&amp;" "&amp;納品・請求情報入力シート!AA14)</f>
        <v/>
      </c>
      <c r="AH22" s="221"/>
      <c r="AI22" s="221"/>
      <c r="AJ22" s="221"/>
      <c r="AK22" s="221"/>
    </row>
    <row r="23" spans="1:41" ht="24.75" customHeight="1" x14ac:dyDescent="0.4">
      <c r="A23" s="81" t="str">
        <f>IF(納品・請求情報入力シート!C15="","",納品・請求情報入力シート!C15)</f>
        <v/>
      </c>
      <c r="B23" s="199" t="str">
        <f>IF(納品・請求情報入力シート!D15="","",納品・請求情報入力シート!D15)</f>
        <v/>
      </c>
      <c r="C23" s="199"/>
      <c r="D23" s="199"/>
      <c r="E23" s="197" t="str">
        <f>IF(納品・請求情報入力シート!E15="","",納品・請求情報入力シート!E15)</f>
        <v/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18" t="str">
        <f>IF(納品・請求情報入力シート!T15="","",納品・請求情報入力シート!T15)</f>
        <v/>
      </c>
      <c r="T23" s="94" t="str">
        <f>IF(納品・請求情報入力シート!W15="","",納品・請求情報入力シート!W15)</f>
        <v/>
      </c>
      <c r="U23" s="260" t="str">
        <f>IF(納品・請求情報入力シート!U15="","",納品・請求情報入力シート!U15)</f>
        <v/>
      </c>
      <c r="V23" s="261"/>
      <c r="W23" s="262"/>
      <c r="X23" s="246" t="str">
        <f>IF(納品・請求情報入力シート!V15="","",納品・請求情報入力シート!V15)</f>
        <v/>
      </c>
      <c r="Y23" s="246"/>
      <c r="Z23" s="246"/>
      <c r="AA23" s="246"/>
      <c r="AB23" s="247" t="str">
        <f>IF(納品・請求情報入力シート!X15="","",納品・請求情報入力シート!X15)</f>
        <v/>
      </c>
      <c r="AC23" s="248"/>
      <c r="AD23" s="248"/>
      <c r="AE23" s="248"/>
      <c r="AF23" s="249"/>
      <c r="AG23" s="221" t="str">
        <f>IF(納品・請求情報入力シート!Y15&amp;納品・請求情報入力シート!Z15&amp;納品・請求情報入力シート!AA15="","",納品・請求情報入力シート!Y15&amp;" "&amp;IF(納品・請求情報入力シート!Z15="","",TEXT(納品・請求情報入力シート!Z15,"m/d"))&amp;" "&amp;納品・請求情報入力シート!AA15)</f>
        <v/>
      </c>
      <c r="AH23" s="221"/>
      <c r="AI23" s="221"/>
      <c r="AJ23" s="221"/>
      <c r="AK23" s="221"/>
    </row>
    <row r="24" spans="1:41" ht="24.75" customHeight="1" x14ac:dyDescent="0.4">
      <c r="A24" s="81" t="str">
        <f>IF(納品・請求情報入力シート!C16="","",納品・請求情報入力シート!C16)</f>
        <v/>
      </c>
      <c r="B24" s="199" t="str">
        <f>IF(納品・請求情報入力シート!D16="","",納品・請求情報入力シート!D16)</f>
        <v/>
      </c>
      <c r="C24" s="199"/>
      <c r="D24" s="199"/>
      <c r="E24" s="197" t="str">
        <f>IF(納品・請求情報入力シート!E16="","",納品・請求情報入力シート!E16)</f>
        <v/>
      </c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18" t="str">
        <f>IF(納品・請求情報入力シート!T16="","",納品・請求情報入力シート!T16)</f>
        <v/>
      </c>
      <c r="T24" s="94" t="str">
        <f>IF(納品・請求情報入力シート!W16="","",納品・請求情報入力シート!W16)</f>
        <v/>
      </c>
      <c r="U24" s="260" t="str">
        <f>IF(納品・請求情報入力シート!U16="","",納品・請求情報入力シート!U16)</f>
        <v/>
      </c>
      <c r="V24" s="261"/>
      <c r="W24" s="262"/>
      <c r="X24" s="246" t="str">
        <f>IF(納品・請求情報入力シート!V16="","",納品・請求情報入力シート!V16)</f>
        <v/>
      </c>
      <c r="Y24" s="246"/>
      <c r="Z24" s="246"/>
      <c r="AA24" s="246"/>
      <c r="AB24" s="247" t="str">
        <f>IF(納品・請求情報入力シート!X16="","",納品・請求情報入力シート!X16)</f>
        <v/>
      </c>
      <c r="AC24" s="248"/>
      <c r="AD24" s="248"/>
      <c r="AE24" s="248"/>
      <c r="AF24" s="249"/>
      <c r="AG24" s="221" t="str">
        <f>IF(納品・請求情報入力シート!Y16&amp;納品・請求情報入力シート!Z16&amp;納品・請求情報入力シート!AA16="","",納品・請求情報入力シート!Y16&amp;" "&amp;IF(納品・請求情報入力シート!Z16="","",TEXT(納品・請求情報入力シート!Z16,"m/d"))&amp;" "&amp;納品・請求情報入力シート!AA16)</f>
        <v/>
      </c>
      <c r="AH24" s="221"/>
      <c r="AI24" s="221"/>
      <c r="AJ24" s="221"/>
      <c r="AK24" s="221"/>
      <c r="AM24" s="65"/>
      <c r="AN24" s="65"/>
      <c r="AO24" s="65"/>
    </row>
    <row r="25" spans="1:41" ht="24.75" customHeight="1" x14ac:dyDescent="0.4">
      <c r="A25" s="81" t="str">
        <f>IF(納品・請求情報入力シート!C17="","",納品・請求情報入力シート!C17)</f>
        <v/>
      </c>
      <c r="B25" s="199" t="str">
        <f>IF(納品・請求情報入力シート!D17="","",納品・請求情報入力シート!D17)</f>
        <v/>
      </c>
      <c r="C25" s="199"/>
      <c r="D25" s="199"/>
      <c r="E25" s="197" t="str">
        <f>IF(納品・請求情報入力シート!E17="","",納品・請求情報入力シート!E17)</f>
        <v/>
      </c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18" t="str">
        <f>IF(納品・請求情報入力シート!T17="","",納品・請求情報入力シート!T17)</f>
        <v/>
      </c>
      <c r="T25" s="94" t="str">
        <f>IF(納品・請求情報入力シート!W17="","",納品・請求情報入力シート!W17)</f>
        <v/>
      </c>
      <c r="U25" s="260" t="str">
        <f>IF(納品・請求情報入力シート!U17="","",納品・請求情報入力シート!U17)</f>
        <v/>
      </c>
      <c r="V25" s="261"/>
      <c r="W25" s="262"/>
      <c r="X25" s="246" t="str">
        <f>IF(納品・請求情報入力シート!V17="","",納品・請求情報入力シート!V17)</f>
        <v/>
      </c>
      <c r="Y25" s="246"/>
      <c r="Z25" s="246"/>
      <c r="AA25" s="246"/>
      <c r="AB25" s="247" t="str">
        <f>IF(納品・請求情報入力シート!X17="","",納品・請求情報入力シート!X17)</f>
        <v/>
      </c>
      <c r="AC25" s="248"/>
      <c r="AD25" s="248"/>
      <c r="AE25" s="248"/>
      <c r="AF25" s="249"/>
      <c r="AG25" s="221" t="str">
        <f>IF(納品・請求情報入力シート!Y17&amp;納品・請求情報入力シート!Z17&amp;納品・請求情報入力シート!AA17="","",納品・請求情報入力シート!Y17&amp;" "&amp;IF(納品・請求情報入力シート!Z17="","",TEXT(納品・請求情報入力シート!Z17,"m/d"))&amp;" "&amp;納品・請求情報入力シート!AA17)</f>
        <v/>
      </c>
      <c r="AH25" s="221"/>
      <c r="AI25" s="221"/>
      <c r="AJ25" s="221"/>
      <c r="AK25" s="221"/>
    </row>
    <row r="26" spans="1:41" ht="24.75" customHeight="1" x14ac:dyDescent="0.4">
      <c r="A26" s="81" t="str">
        <f>IF(納品・請求情報入力シート!C18="","",納品・請求情報入力シート!C18)</f>
        <v/>
      </c>
      <c r="B26" s="199" t="str">
        <f>IF(納品・請求情報入力シート!D18="","",納品・請求情報入力シート!D18)</f>
        <v/>
      </c>
      <c r="C26" s="199"/>
      <c r="D26" s="199"/>
      <c r="E26" s="197" t="str">
        <f>IF(納品・請求情報入力シート!E18="","",納品・請求情報入力シート!E18)</f>
        <v/>
      </c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18" t="str">
        <f>IF(納品・請求情報入力シート!T18="","",納品・請求情報入力シート!T18)</f>
        <v/>
      </c>
      <c r="T26" s="94" t="str">
        <f>IF(納品・請求情報入力シート!W18="","",納品・請求情報入力シート!W18)</f>
        <v/>
      </c>
      <c r="U26" s="260" t="str">
        <f>IF(納品・請求情報入力シート!U18="","",納品・請求情報入力シート!U18)</f>
        <v/>
      </c>
      <c r="V26" s="261"/>
      <c r="W26" s="262"/>
      <c r="X26" s="246" t="str">
        <f>IF(納品・請求情報入力シート!V18="","",納品・請求情報入力シート!V18)</f>
        <v/>
      </c>
      <c r="Y26" s="246"/>
      <c r="Z26" s="246"/>
      <c r="AA26" s="246"/>
      <c r="AB26" s="247" t="str">
        <f>IF(納品・請求情報入力シート!X18="","",納品・請求情報入力シート!X18)</f>
        <v/>
      </c>
      <c r="AC26" s="248"/>
      <c r="AD26" s="248"/>
      <c r="AE26" s="248"/>
      <c r="AF26" s="249"/>
      <c r="AG26" s="221" t="str">
        <f>IF(納品・請求情報入力シート!Y18&amp;納品・請求情報入力シート!Z18&amp;納品・請求情報入力シート!AA18="","",納品・請求情報入力シート!Y18&amp;" "&amp;IF(納品・請求情報入力シート!Z18="","",TEXT(納品・請求情報入力シート!Z18,"m/d"))&amp;" "&amp;納品・請求情報入力シート!AA18)</f>
        <v/>
      </c>
      <c r="AH26" s="221"/>
      <c r="AI26" s="221"/>
      <c r="AJ26" s="221"/>
      <c r="AK26" s="221"/>
    </row>
    <row r="27" spans="1:41" ht="24.75" customHeight="1" x14ac:dyDescent="0.4">
      <c r="A27" s="81" t="str">
        <f>IF(納品・請求情報入力シート!C19="","",納品・請求情報入力シート!C19)</f>
        <v/>
      </c>
      <c r="B27" s="199" t="str">
        <f>IF(納品・請求情報入力シート!D19="","",納品・請求情報入力シート!D19)</f>
        <v/>
      </c>
      <c r="C27" s="199"/>
      <c r="D27" s="199"/>
      <c r="E27" s="197" t="str">
        <f>IF(納品・請求情報入力シート!E19="","",納品・請求情報入力シート!E19)</f>
        <v/>
      </c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18" t="str">
        <f>IF(納品・請求情報入力シート!T19="","",納品・請求情報入力シート!T19)</f>
        <v/>
      </c>
      <c r="T27" s="94" t="str">
        <f>IF(納品・請求情報入力シート!W19="","",納品・請求情報入力シート!W19)</f>
        <v/>
      </c>
      <c r="U27" s="260" t="str">
        <f>IF(納品・請求情報入力シート!U19="","",納品・請求情報入力シート!U19)</f>
        <v/>
      </c>
      <c r="V27" s="261"/>
      <c r="W27" s="262"/>
      <c r="X27" s="246" t="str">
        <f>IF(納品・請求情報入力シート!V19="","",納品・請求情報入力シート!V19)</f>
        <v/>
      </c>
      <c r="Y27" s="246"/>
      <c r="Z27" s="246"/>
      <c r="AA27" s="246"/>
      <c r="AB27" s="247" t="str">
        <f>IF(納品・請求情報入力シート!X19="","",納品・請求情報入力シート!X19)</f>
        <v/>
      </c>
      <c r="AC27" s="248"/>
      <c r="AD27" s="248"/>
      <c r="AE27" s="248"/>
      <c r="AF27" s="249"/>
      <c r="AG27" s="221" t="str">
        <f>IF(納品・請求情報入力シート!Y19&amp;納品・請求情報入力シート!Z19&amp;納品・請求情報入力シート!AA19="","",納品・請求情報入力シート!Y19&amp;" "&amp;IF(納品・請求情報入力シート!Z19="","",TEXT(納品・請求情報入力シート!Z19,"m/d"))&amp;" "&amp;納品・請求情報入力シート!AA19)</f>
        <v/>
      </c>
      <c r="AH27" s="221"/>
      <c r="AI27" s="221"/>
      <c r="AJ27" s="221"/>
      <c r="AK27" s="221"/>
    </row>
    <row r="28" spans="1:41" ht="24.75" customHeight="1" x14ac:dyDescent="0.4">
      <c r="A28" s="81" t="str">
        <f>IF(納品・請求情報入力シート!C20="","",納品・請求情報入力シート!C20)</f>
        <v/>
      </c>
      <c r="B28" s="199" t="str">
        <f>IF(納品・請求情報入力シート!D20="","",納品・請求情報入力シート!D20)</f>
        <v/>
      </c>
      <c r="C28" s="199"/>
      <c r="D28" s="199"/>
      <c r="E28" s="197" t="str">
        <f>IF(納品・請求情報入力シート!E20="","",納品・請求情報入力シート!E20)</f>
        <v/>
      </c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18" t="str">
        <f>IF(納品・請求情報入力シート!T20="","",納品・請求情報入力シート!T20)</f>
        <v/>
      </c>
      <c r="T28" s="94" t="str">
        <f>IF(納品・請求情報入力シート!W20="","",納品・請求情報入力シート!W20)</f>
        <v/>
      </c>
      <c r="U28" s="260" t="str">
        <f>IF(納品・請求情報入力シート!U20="","",納品・請求情報入力シート!U20)</f>
        <v/>
      </c>
      <c r="V28" s="261"/>
      <c r="W28" s="262"/>
      <c r="X28" s="246" t="str">
        <f>IF(納品・請求情報入力シート!V20="","",納品・請求情報入力シート!V20)</f>
        <v/>
      </c>
      <c r="Y28" s="246"/>
      <c r="Z28" s="246"/>
      <c r="AA28" s="246"/>
      <c r="AB28" s="247" t="str">
        <f>IF(納品・請求情報入力シート!X20="","",納品・請求情報入力シート!X20)</f>
        <v/>
      </c>
      <c r="AC28" s="248"/>
      <c r="AD28" s="248"/>
      <c r="AE28" s="248"/>
      <c r="AF28" s="249"/>
      <c r="AG28" s="221" t="str">
        <f>IF(納品・請求情報入力シート!Y20&amp;納品・請求情報入力シート!Z20&amp;納品・請求情報入力シート!AA20="","",納品・請求情報入力シート!Y20&amp;" "&amp;IF(納品・請求情報入力シート!Z20="","",TEXT(納品・請求情報入力シート!Z20,"m/d"))&amp;" "&amp;納品・請求情報入力シート!AA20)</f>
        <v/>
      </c>
      <c r="AH28" s="221"/>
      <c r="AI28" s="221"/>
      <c r="AJ28" s="221"/>
      <c r="AK28" s="221"/>
    </row>
    <row r="29" spans="1:41" ht="24.75" customHeight="1" x14ac:dyDescent="0.4">
      <c r="A29" s="81" t="str">
        <f>IF(納品・請求情報入力シート!C21="","",納品・請求情報入力シート!C21)</f>
        <v/>
      </c>
      <c r="B29" s="199" t="str">
        <f>IF(納品・請求情報入力シート!D21="","",納品・請求情報入力シート!D21)</f>
        <v/>
      </c>
      <c r="C29" s="199"/>
      <c r="D29" s="199"/>
      <c r="E29" s="197" t="str">
        <f>IF(納品・請求情報入力シート!E21="","",納品・請求情報入力シート!E21)</f>
        <v/>
      </c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18" t="str">
        <f>IF(納品・請求情報入力シート!T21="","",納品・請求情報入力シート!T21)</f>
        <v/>
      </c>
      <c r="T29" s="94" t="str">
        <f>IF(納品・請求情報入力シート!W21="","",納品・請求情報入力シート!W21)</f>
        <v/>
      </c>
      <c r="U29" s="260" t="str">
        <f>IF(納品・請求情報入力シート!U21="","",納品・請求情報入力シート!U21)</f>
        <v/>
      </c>
      <c r="V29" s="261"/>
      <c r="W29" s="262"/>
      <c r="X29" s="246" t="str">
        <f>IF(納品・請求情報入力シート!V21="","",納品・請求情報入力シート!V21)</f>
        <v/>
      </c>
      <c r="Y29" s="246"/>
      <c r="Z29" s="246"/>
      <c r="AA29" s="246"/>
      <c r="AB29" s="247" t="str">
        <f>IF(納品・請求情報入力シート!X21="","",納品・請求情報入力シート!X21)</f>
        <v/>
      </c>
      <c r="AC29" s="248"/>
      <c r="AD29" s="248"/>
      <c r="AE29" s="248"/>
      <c r="AF29" s="249"/>
      <c r="AG29" s="221" t="str">
        <f>IF(納品・請求情報入力シート!Y21&amp;納品・請求情報入力シート!Z21&amp;納品・請求情報入力シート!AA21="","",納品・請求情報入力シート!Y21&amp;" "&amp;IF(納品・請求情報入力シート!Z21="","",TEXT(納品・請求情報入力シート!Z21,"m/d"))&amp;" "&amp;納品・請求情報入力シート!AA21)</f>
        <v/>
      </c>
      <c r="AH29" s="221"/>
      <c r="AI29" s="221"/>
      <c r="AJ29" s="221"/>
      <c r="AK29" s="221"/>
    </row>
    <row r="30" spans="1:41" ht="24.75" customHeight="1" x14ac:dyDescent="0.4">
      <c r="A30" s="81" t="str">
        <f>IF(納品・請求情報入力シート!C22="","",納品・請求情報入力シート!C22)</f>
        <v/>
      </c>
      <c r="B30" s="199" t="str">
        <f>IF(納品・請求情報入力シート!D22="","",納品・請求情報入力シート!D22)</f>
        <v/>
      </c>
      <c r="C30" s="199"/>
      <c r="D30" s="199"/>
      <c r="E30" s="197" t="str">
        <f>IF(納品・請求情報入力シート!E22="","",納品・請求情報入力シート!E22)</f>
        <v/>
      </c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18" t="str">
        <f>IF(納品・請求情報入力シート!T22="","",納品・請求情報入力シート!T22)</f>
        <v/>
      </c>
      <c r="T30" s="94" t="str">
        <f>IF(納品・請求情報入力シート!W22="","",納品・請求情報入力シート!W22)</f>
        <v/>
      </c>
      <c r="U30" s="260" t="str">
        <f>IF(納品・請求情報入力シート!U22="","",納品・請求情報入力シート!U22)</f>
        <v/>
      </c>
      <c r="V30" s="261"/>
      <c r="W30" s="262"/>
      <c r="X30" s="246" t="str">
        <f>IF(納品・請求情報入力シート!V22="","",納品・請求情報入力シート!V22)</f>
        <v/>
      </c>
      <c r="Y30" s="246"/>
      <c r="Z30" s="246"/>
      <c r="AA30" s="246"/>
      <c r="AB30" s="247" t="str">
        <f>IF(納品・請求情報入力シート!X22="","",納品・請求情報入力シート!X22)</f>
        <v/>
      </c>
      <c r="AC30" s="248"/>
      <c r="AD30" s="248"/>
      <c r="AE30" s="248"/>
      <c r="AF30" s="249"/>
      <c r="AG30" s="221" t="str">
        <f>IF(納品・請求情報入力シート!Y22&amp;納品・請求情報入力シート!Z22&amp;納品・請求情報入力シート!AA22="","",納品・請求情報入力シート!Y22&amp;" "&amp;IF(納品・請求情報入力シート!Z22="","",TEXT(納品・請求情報入力シート!Z22,"m/d"))&amp;" "&amp;納品・請求情報入力シート!AA22)</f>
        <v/>
      </c>
      <c r="AH30" s="221"/>
      <c r="AI30" s="221"/>
      <c r="AJ30" s="221"/>
      <c r="AK30" s="221"/>
    </row>
    <row r="31" spans="1:41" ht="24.75" customHeight="1" x14ac:dyDescent="0.4">
      <c r="A31" s="81" t="str">
        <f>IF(納品・請求情報入力シート!C23="","",納品・請求情報入力シート!C23)</f>
        <v/>
      </c>
      <c r="B31" s="199" t="str">
        <f>IF(納品・請求情報入力シート!D23="","",納品・請求情報入力シート!D23)</f>
        <v/>
      </c>
      <c r="C31" s="199"/>
      <c r="D31" s="199"/>
      <c r="E31" s="197" t="str">
        <f>IF(納品・請求情報入力シート!E23="","",納品・請求情報入力シート!E23)</f>
        <v/>
      </c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18" t="str">
        <f>IF(納品・請求情報入力シート!T23="","",納品・請求情報入力シート!T23)</f>
        <v/>
      </c>
      <c r="T31" s="94" t="str">
        <f>IF(納品・請求情報入力シート!W23="","",納品・請求情報入力シート!W23)</f>
        <v/>
      </c>
      <c r="U31" s="260" t="str">
        <f>IF(納品・請求情報入力シート!U23="","",納品・請求情報入力シート!U23)</f>
        <v/>
      </c>
      <c r="V31" s="261"/>
      <c r="W31" s="262"/>
      <c r="X31" s="246" t="str">
        <f>IF(納品・請求情報入力シート!V23="","",納品・請求情報入力シート!V23)</f>
        <v/>
      </c>
      <c r="Y31" s="246"/>
      <c r="Z31" s="246"/>
      <c r="AA31" s="246"/>
      <c r="AB31" s="247" t="str">
        <f>IF(納品・請求情報入力シート!X23="","",納品・請求情報入力シート!X23)</f>
        <v/>
      </c>
      <c r="AC31" s="248"/>
      <c r="AD31" s="248"/>
      <c r="AE31" s="248"/>
      <c r="AF31" s="249"/>
      <c r="AG31" s="221" t="str">
        <f>IF(納品・請求情報入力シート!Y23&amp;納品・請求情報入力シート!Z23&amp;納品・請求情報入力シート!AA23="","",納品・請求情報入力シート!Y23&amp;" "&amp;IF(納品・請求情報入力シート!Z23="","",TEXT(納品・請求情報入力シート!Z23,"m/d"))&amp;" "&amp;納品・請求情報入力シート!AA23)</f>
        <v/>
      </c>
      <c r="AH31" s="221"/>
      <c r="AI31" s="221"/>
      <c r="AJ31" s="221"/>
      <c r="AK31" s="221"/>
    </row>
    <row r="32" spans="1:41" ht="24.75" customHeight="1" x14ac:dyDescent="0.4">
      <c r="A32" s="81" t="str">
        <f>IF(納品・請求情報入力シート!C24="","",納品・請求情報入力シート!C24)</f>
        <v/>
      </c>
      <c r="B32" s="199" t="str">
        <f>IF(納品・請求情報入力シート!D24="","",納品・請求情報入力シート!D24)</f>
        <v/>
      </c>
      <c r="C32" s="199"/>
      <c r="D32" s="199"/>
      <c r="E32" s="197" t="str">
        <f>IF(納品・請求情報入力シート!E24="","",納品・請求情報入力シート!E24)</f>
        <v/>
      </c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18" t="str">
        <f>IF(納品・請求情報入力シート!T24="","",納品・請求情報入力シート!T24)</f>
        <v/>
      </c>
      <c r="T32" s="94" t="str">
        <f>IF(納品・請求情報入力シート!W24="","",納品・請求情報入力シート!W24)</f>
        <v/>
      </c>
      <c r="U32" s="260" t="str">
        <f>IF(納品・請求情報入力シート!U24="","",納品・請求情報入力シート!U24)</f>
        <v/>
      </c>
      <c r="V32" s="261"/>
      <c r="W32" s="262"/>
      <c r="X32" s="246" t="str">
        <f>IF(納品・請求情報入力シート!V24="","",納品・請求情報入力シート!V24)</f>
        <v/>
      </c>
      <c r="Y32" s="246"/>
      <c r="Z32" s="246"/>
      <c r="AA32" s="246"/>
      <c r="AB32" s="247" t="str">
        <f>IF(納品・請求情報入力シート!X24="","",納品・請求情報入力シート!X24)</f>
        <v/>
      </c>
      <c r="AC32" s="248"/>
      <c r="AD32" s="248"/>
      <c r="AE32" s="248"/>
      <c r="AF32" s="249"/>
      <c r="AG32" s="221" t="str">
        <f>IF(納品・請求情報入力シート!Y24&amp;納品・請求情報入力シート!Z24&amp;納品・請求情報入力シート!AA24="","",納品・請求情報入力シート!Y24&amp;" "&amp;IF(納品・請求情報入力シート!Z24="","",TEXT(納品・請求情報入力シート!Z24,"m/d"))&amp;" "&amp;納品・請求情報入力シート!AA24)</f>
        <v/>
      </c>
      <c r="AH32" s="221"/>
      <c r="AI32" s="221"/>
      <c r="AJ32" s="221"/>
      <c r="AK32" s="221"/>
    </row>
    <row r="33" spans="1:71" ht="28.5" customHeight="1" x14ac:dyDescent="0.4">
      <c r="A33" s="81"/>
      <c r="B33" s="355" t="s">
        <v>141</v>
      </c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AB33" s="97"/>
      <c r="AC33" s="97"/>
      <c r="AD33" s="97"/>
      <c r="AE33" s="97"/>
      <c r="AF33" s="98"/>
      <c r="AG33" s="93"/>
      <c r="AH33" s="93"/>
      <c r="AI33" s="93"/>
      <c r="AJ33" s="93"/>
      <c r="AK33" s="93"/>
      <c r="BI33" s="96"/>
    </row>
    <row r="34" spans="1:71" ht="27" customHeight="1" x14ac:dyDescent="0.4">
      <c r="B34" s="267" t="s">
        <v>131</v>
      </c>
      <c r="C34" s="267"/>
      <c r="D34" s="267"/>
      <c r="E34" s="349" t="s">
        <v>61</v>
      </c>
      <c r="F34" s="349"/>
      <c r="G34" s="349"/>
      <c r="H34" s="349"/>
      <c r="I34" s="349"/>
      <c r="J34" s="349"/>
      <c r="K34" s="267" t="s">
        <v>62</v>
      </c>
      <c r="L34" s="267"/>
      <c r="M34" s="267"/>
      <c r="N34" s="267"/>
      <c r="O34" s="267"/>
      <c r="P34" s="267"/>
      <c r="Q34" s="196" t="s">
        <v>145</v>
      </c>
      <c r="R34" s="196"/>
      <c r="S34" s="196"/>
      <c r="T34" s="196"/>
      <c r="U34" s="196"/>
      <c r="V34" s="196"/>
      <c r="AB34" s="336" t="s">
        <v>129</v>
      </c>
      <c r="AC34" s="337"/>
      <c r="AD34" s="337"/>
      <c r="AE34" s="338"/>
      <c r="AF34" s="333">
        <f>SUM('印刷用-請求書'!AB21:AF32)</f>
        <v>0</v>
      </c>
      <c r="AG34" s="334"/>
      <c r="AH34" s="334"/>
      <c r="AI34" s="334"/>
      <c r="AJ34" s="334"/>
      <c r="AK34" s="335"/>
    </row>
    <row r="35" spans="1:71" ht="27" customHeight="1" thickBot="1" x14ac:dyDescent="0.45">
      <c r="B35" s="354" t="s">
        <v>132</v>
      </c>
      <c r="C35" s="267"/>
      <c r="D35" s="267"/>
      <c r="E35" s="194" t="str">
        <f>IF(納品・請求情報入力シート!V28="","",納品・請求情報入力シート!V28)</f>
        <v/>
      </c>
      <c r="F35" s="195"/>
      <c r="G35" s="195"/>
      <c r="H35" s="195"/>
      <c r="I35" s="195"/>
      <c r="J35" s="195"/>
      <c r="K35" s="194" t="str">
        <f>IF(納品・請求情報入力シート!X28="","",納品・請求情報入力シート!X28)</f>
        <v/>
      </c>
      <c r="L35" s="195"/>
      <c r="M35" s="195"/>
      <c r="N35" s="195"/>
      <c r="O35" s="195"/>
      <c r="P35" s="195"/>
      <c r="Q35" s="194" t="str">
        <f>IF(納品・請求情報入力シート!Y28="","",納品・請求情報入力シート!Y28)</f>
        <v/>
      </c>
      <c r="R35" s="195"/>
      <c r="S35" s="195"/>
      <c r="T35" s="195"/>
      <c r="U35" s="195"/>
      <c r="V35" s="195"/>
      <c r="AB35" s="339" t="s">
        <v>61</v>
      </c>
      <c r="AC35" s="340"/>
      <c r="AD35" s="340"/>
      <c r="AE35" s="341"/>
      <c r="AF35" s="350">
        <f>SUM(E35:J36)</f>
        <v>0</v>
      </c>
      <c r="AG35" s="351"/>
      <c r="AH35" s="351"/>
      <c r="AI35" s="351"/>
      <c r="AJ35" s="351"/>
      <c r="AK35" s="352"/>
    </row>
    <row r="36" spans="1:71" ht="27" customHeight="1" thickBot="1" x14ac:dyDescent="0.45">
      <c r="B36" s="267" t="s">
        <v>66</v>
      </c>
      <c r="C36" s="267"/>
      <c r="D36" s="267"/>
      <c r="E36" s="194" t="str">
        <f>IF(納品・請求情報入力シート!V29="","",納品・請求情報入力シート!V29)</f>
        <v/>
      </c>
      <c r="F36" s="195"/>
      <c r="G36" s="195"/>
      <c r="H36" s="195"/>
      <c r="I36" s="195"/>
      <c r="J36" s="195"/>
      <c r="K36" s="194" t="str">
        <f>IF(納品・請求情報入力シート!X29="","",納品・請求情報入力シート!X29)</f>
        <v/>
      </c>
      <c r="L36" s="195"/>
      <c r="M36" s="195"/>
      <c r="N36" s="195"/>
      <c r="O36" s="195"/>
      <c r="P36" s="195"/>
      <c r="Q36" s="194" t="str">
        <f>IF(納品・請求情報入力シート!Y29="","",納品・請求情報入力シート!Y29)</f>
        <v/>
      </c>
      <c r="R36" s="195"/>
      <c r="S36" s="195"/>
      <c r="T36" s="195"/>
      <c r="U36" s="195"/>
      <c r="V36" s="195"/>
      <c r="AB36" s="330" t="s">
        <v>130</v>
      </c>
      <c r="AC36" s="331"/>
      <c r="AD36" s="331"/>
      <c r="AE36" s="332"/>
      <c r="AF36" s="255">
        <f>SUM(AF34,AF35)</f>
        <v>0</v>
      </c>
      <c r="AG36" s="256"/>
      <c r="AH36" s="256"/>
      <c r="AI36" s="256"/>
      <c r="AJ36" s="256"/>
      <c r="AK36" s="257"/>
    </row>
    <row r="37" spans="1:71" ht="27" customHeight="1" x14ac:dyDescent="0.4">
      <c r="B37" s="267" t="s">
        <v>146</v>
      </c>
      <c r="C37" s="267"/>
      <c r="D37" s="267"/>
      <c r="E37" s="194" t="str">
        <f>IF(納品・請求情報入力シート!V30="","",納品・請求情報入力シート!V30)</f>
        <v/>
      </c>
      <c r="F37" s="195"/>
      <c r="G37" s="195"/>
      <c r="H37" s="195"/>
      <c r="I37" s="195"/>
      <c r="J37" s="195"/>
      <c r="K37" s="194" t="str">
        <f>IF(納品・請求情報入力シート!X30="","",納品・請求情報入力シート!X30)</f>
        <v/>
      </c>
      <c r="L37" s="195"/>
      <c r="M37" s="195"/>
      <c r="N37" s="195"/>
      <c r="O37" s="195"/>
      <c r="P37" s="195"/>
      <c r="Q37" s="194" t="str">
        <f>IF(納品・請求情報入力シート!Y30="","",納品・請求情報入力シート!Y30)</f>
        <v/>
      </c>
      <c r="R37" s="195"/>
      <c r="S37" s="195"/>
      <c r="T37" s="195"/>
      <c r="U37" s="195"/>
      <c r="V37" s="195"/>
      <c r="BJ37" s="120"/>
      <c r="BK37" s="120"/>
      <c r="BL37" s="120"/>
      <c r="BM37" s="120"/>
      <c r="BN37" s="121"/>
      <c r="BO37" s="121"/>
      <c r="BP37" s="121"/>
      <c r="BQ37" s="121"/>
      <c r="BR37" s="121"/>
      <c r="BS37" s="121"/>
    </row>
    <row r="38" spans="1:71" ht="12.75" customHeight="1" thickBot="1" x14ac:dyDescent="0.45">
      <c r="W38" s="95"/>
      <c r="X38" s="95"/>
      <c r="Y38" s="95"/>
      <c r="Z38" s="95"/>
      <c r="AA38" s="95"/>
      <c r="AB38" s="9"/>
      <c r="AC38" s="9"/>
      <c r="AD38" s="9"/>
      <c r="AE38" s="9"/>
      <c r="AF38" s="9"/>
    </row>
    <row r="39" spans="1:71" ht="21.75" customHeight="1" x14ac:dyDescent="0.4">
      <c r="B39" s="324" t="s">
        <v>100</v>
      </c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6"/>
      <c r="N39" s="295" t="s">
        <v>101</v>
      </c>
      <c r="O39" s="299" t="s">
        <v>102</v>
      </c>
      <c r="P39" s="299"/>
      <c r="Q39" s="299"/>
      <c r="R39" s="299"/>
      <c r="S39" s="299"/>
      <c r="T39" s="299"/>
      <c r="U39" s="299"/>
      <c r="V39" s="299"/>
      <c r="W39" s="299"/>
      <c r="X39" s="253" t="s">
        <v>103</v>
      </c>
      <c r="Y39" s="254"/>
      <c r="Z39" s="254"/>
      <c r="AA39" s="254"/>
      <c r="AB39" s="254"/>
      <c r="AC39" s="254"/>
      <c r="AD39" s="254"/>
      <c r="AE39" s="254"/>
      <c r="AF39" s="254"/>
      <c r="AG39" s="304" t="s">
        <v>104</v>
      </c>
      <c r="AH39" s="254"/>
      <c r="AI39" s="254"/>
      <c r="AJ39" s="254"/>
      <c r="AK39" s="305"/>
    </row>
    <row r="40" spans="1:71" ht="30" customHeight="1" x14ac:dyDescent="0.4">
      <c r="B40" s="316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8"/>
      <c r="N40" s="296"/>
      <c r="O40" s="300" t="s">
        <v>105</v>
      </c>
      <c r="P40" s="300"/>
      <c r="Q40" s="300"/>
      <c r="R40" s="300"/>
      <c r="S40" s="300"/>
      <c r="T40" s="300"/>
      <c r="U40" s="300"/>
      <c r="V40" s="300"/>
      <c r="W40" s="300"/>
      <c r="X40" s="302" t="s">
        <v>106</v>
      </c>
      <c r="Y40" s="303"/>
      <c r="Z40" s="303"/>
      <c r="AA40" s="303"/>
      <c r="AB40" s="303"/>
      <c r="AC40" s="303"/>
      <c r="AD40" s="303"/>
      <c r="AE40" s="303"/>
      <c r="AF40" s="303"/>
      <c r="AG40" s="306"/>
      <c r="AH40" s="288"/>
      <c r="AI40" s="288"/>
      <c r="AJ40" s="288"/>
      <c r="AK40" s="307"/>
    </row>
    <row r="41" spans="1:71" ht="30" customHeight="1" x14ac:dyDescent="0.4">
      <c r="B41" s="319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320"/>
      <c r="N41" s="296"/>
      <c r="O41" s="301" t="s">
        <v>107</v>
      </c>
      <c r="P41" s="301"/>
      <c r="Q41" s="301"/>
      <c r="R41" s="301"/>
      <c r="S41" s="301"/>
      <c r="T41" s="301"/>
      <c r="U41" s="301"/>
      <c r="V41" s="301"/>
      <c r="W41" s="301"/>
      <c r="X41" s="224" t="s">
        <v>108</v>
      </c>
      <c r="Y41" s="225"/>
      <c r="Z41" s="225"/>
      <c r="AA41" s="225"/>
      <c r="AB41" s="225"/>
      <c r="AC41" s="225"/>
      <c r="AD41" s="225"/>
      <c r="AE41" s="225"/>
      <c r="AF41" s="225"/>
      <c r="AG41" s="306"/>
      <c r="AH41" s="288"/>
      <c r="AI41" s="288"/>
      <c r="AJ41" s="288"/>
      <c r="AK41" s="307"/>
    </row>
    <row r="42" spans="1:71" ht="30" customHeight="1" x14ac:dyDescent="0.4">
      <c r="B42" s="321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3"/>
      <c r="N42" s="296"/>
      <c r="O42" s="301" t="s">
        <v>109</v>
      </c>
      <c r="P42" s="301"/>
      <c r="Q42" s="301"/>
      <c r="R42" s="301"/>
      <c r="S42" s="301"/>
      <c r="T42" s="301"/>
      <c r="U42" s="301"/>
      <c r="V42" s="301"/>
      <c r="W42" s="301"/>
      <c r="X42" s="224" t="s">
        <v>110</v>
      </c>
      <c r="Y42" s="225"/>
      <c r="Z42" s="225"/>
      <c r="AA42" s="225"/>
      <c r="AB42" s="225"/>
      <c r="AC42" s="225"/>
      <c r="AD42" s="225"/>
      <c r="AE42" s="225"/>
      <c r="AF42" s="225"/>
      <c r="AG42" s="306"/>
      <c r="AH42" s="288"/>
      <c r="AI42" s="288"/>
      <c r="AJ42" s="288"/>
      <c r="AK42" s="307"/>
    </row>
    <row r="43" spans="1:71" ht="24" customHeight="1" x14ac:dyDescent="0.4">
      <c r="B43" s="314" t="s">
        <v>111</v>
      </c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315"/>
      <c r="N43" s="296"/>
      <c r="O43" s="357" t="s">
        <v>112</v>
      </c>
      <c r="P43" s="216"/>
      <c r="Q43" s="216"/>
      <c r="R43" s="216"/>
      <c r="S43" s="216"/>
      <c r="T43" s="216"/>
      <c r="U43" s="216"/>
      <c r="V43" s="216"/>
      <c r="W43" s="358"/>
      <c r="X43" s="224" t="s">
        <v>113</v>
      </c>
      <c r="Y43" s="225"/>
      <c r="Z43" s="225"/>
      <c r="AA43" s="225"/>
      <c r="AB43" s="225"/>
      <c r="AC43" s="225"/>
      <c r="AD43" s="225"/>
      <c r="AE43" s="225"/>
      <c r="AF43" s="359"/>
      <c r="AG43" s="306"/>
      <c r="AH43" s="288"/>
      <c r="AI43" s="288"/>
      <c r="AJ43" s="288"/>
      <c r="AK43" s="307"/>
    </row>
    <row r="44" spans="1:71" ht="9.75" customHeight="1" x14ac:dyDescent="0.4">
      <c r="B44" s="342" t="s">
        <v>114</v>
      </c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4"/>
      <c r="N44" s="297"/>
      <c r="O44" s="357"/>
      <c r="P44" s="216"/>
      <c r="Q44" s="216"/>
      <c r="R44" s="216"/>
      <c r="S44" s="216"/>
      <c r="T44" s="216"/>
      <c r="U44" s="216"/>
      <c r="V44" s="216"/>
      <c r="W44" s="358"/>
      <c r="X44" s="224"/>
      <c r="Y44" s="225"/>
      <c r="Z44" s="225"/>
      <c r="AA44" s="225"/>
      <c r="AB44" s="225"/>
      <c r="AC44" s="225"/>
      <c r="AD44" s="225"/>
      <c r="AE44" s="225"/>
      <c r="AF44" s="359"/>
      <c r="AG44" s="308"/>
      <c r="AH44" s="309"/>
      <c r="AI44" s="309"/>
      <c r="AJ44" s="309"/>
      <c r="AK44" s="310"/>
    </row>
    <row r="45" spans="1:71" ht="30" customHeight="1" thickBot="1" x14ac:dyDescent="0.45">
      <c r="B45" s="345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7"/>
      <c r="N45" s="298"/>
      <c r="O45" s="356" t="s">
        <v>115</v>
      </c>
      <c r="P45" s="356"/>
      <c r="Q45" s="356"/>
      <c r="R45" s="356"/>
      <c r="S45" s="356"/>
      <c r="T45" s="356"/>
      <c r="U45" s="356"/>
      <c r="V45" s="356"/>
      <c r="W45" s="356"/>
      <c r="X45" s="290"/>
      <c r="Y45" s="291"/>
      <c r="Z45" s="291"/>
      <c r="AA45" s="291"/>
      <c r="AB45" s="291"/>
      <c r="AC45" s="291"/>
      <c r="AD45" s="291"/>
      <c r="AE45" s="291"/>
      <c r="AF45" s="291"/>
      <c r="AG45" s="311"/>
      <c r="AH45" s="312"/>
      <c r="AI45" s="312"/>
      <c r="AJ45" s="312"/>
      <c r="AK45" s="313"/>
    </row>
    <row r="46" spans="1:71" ht="20.25" customHeight="1" x14ac:dyDescent="0.4">
      <c r="B46" s="214" t="s">
        <v>116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70"/>
      <c r="AA46" s="70"/>
      <c r="AB46" s="70"/>
      <c r="AC46" s="70"/>
      <c r="AD46" s="70"/>
      <c r="AE46" s="70"/>
      <c r="AF46" s="70"/>
      <c r="AG46" s="205"/>
      <c r="AH46" s="206"/>
      <c r="AI46" s="206"/>
      <c r="AJ46" s="206"/>
      <c r="AK46" s="207"/>
    </row>
    <row r="47" spans="1:71" ht="18" customHeight="1" x14ac:dyDescent="0.4">
      <c r="B47" s="327" t="s">
        <v>117</v>
      </c>
      <c r="C47" s="223"/>
      <c r="D47" s="223"/>
      <c r="E47" s="223"/>
      <c r="F47" s="223"/>
      <c r="G47" s="223"/>
      <c r="H47" s="223"/>
      <c r="I47" s="222" t="s">
        <v>118</v>
      </c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01"/>
      <c r="AA47" s="201"/>
      <c r="AB47" s="201"/>
      <c r="AC47" s="201"/>
      <c r="AD47" s="201"/>
      <c r="AE47" s="201"/>
      <c r="AF47" s="201"/>
      <c r="AG47" s="208"/>
      <c r="AH47" s="209"/>
      <c r="AI47" s="209"/>
      <c r="AJ47" s="209"/>
      <c r="AK47" s="210"/>
    </row>
    <row r="48" spans="1:71" s="12" customFormat="1" ht="26.25" customHeight="1" x14ac:dyDescent="0.4">
      <c r="B48" s="328" t="s">
        <v>119</v>
      </c>
      <c r="C48" s="329"/>
      <c r="D48" s="329"/>
      <c r="E48" s="329"/>
      <c r="F48" s="329"/>
      <c r="G48" s="329"/>
      <c r="H48" s="329"/>
      <c r="I48" s="196" t="s">
        <v>120</v>
      </c>
      <c r="J48" s="196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201"/>
      <c r="AA48" s="201"/>
      <c r="AB48" s="201"/>
      <c r="AC48" s="201"/>
      <c r="AD48" s="201"/>
      <c r="AE48" s="201"/>
      <c r="AF48" s="201"/>
      <c r="AG48" s="208"/>
      <c r="AH48" s="209"/>
      <c r="AI48" s="209"/>
      <c r="AJ48" s="209"/>
      <c r="AK48" s="210"/>
      <c r="AM48" s="201"/>
      <c r="AN48" s="201"/>
      <c r="AO48" s="201"/>
      <c r="AP48" s="201"/>
      <c r="AQ48" s="201"/>
      <c r="AR48" s="201"/>
    </row>
    <row r="49" spans="2:44" s="12" customFormat="1" ht="26.25" customHeight="1" x14ac:dyDescent="0.4">
      <c r="B49" s="217" t="s">
        <v>121</v>
      </c>
      <c r="C49" s="218"/>
      <c r="D49" s="218"/>
      <c r="E49" s="218"/>
      <c r="F49" s="218"/>
      <c r="G49" s="218"/>
      <c r="H49" s="218"/>
      <c r="I49" s="196"/>
      <c r="J49" s="196"/>
      <c r="K49" s="58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201"/>
      <c r="AA49" s="201"/>
      <c r="AB49" s="201"/>
      <c r="AC49" s="201"/>
      <c r="AD49" s="201"/>
      <c r="AE49" s="201"/>
      <c r="AF49" s="201"/>
      <c r="AG49" s="208"/>
      <c r="AH49" s="209"/>
      <c r="AI49" s="209"/>
      <c r="AJ49" s="209"/>
      <c r="AK49" s="210"/>
      <c r="AM49" s="200"/>
      <c r="AN49" s="200"/>
      <c r="AO49" s="216"/>
      <c r="AP49" s="216"/>
      <c r="AQ49" s="216"/>
      <c r="AR49" s="216"/>
    </row>
    <row r="50" spans="2:44" s="12" customFormat="1" ht="26.25" customHeight="1" x14ac:dyDescent="0.4">
      <c r="B50" s="217" t="s">
        <v>122</v>
      </c>
      <c r="C50" s="218"/>
      <c r="D50" s="218"/>
      <c r="E50" s="218"/>
      <c r="F50" s="218"/>
      <c r="G50" s="218"/>
      <c r="H50" s="218"/>
      <c r="I50" s="196" t="s">
        <v>123</v>
      </c>
      <c r="J50" s="196"/>
      <c r="K50" s="58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201"/>
      <c r="AA50" s="201"/>
      <c r="AB50" s="201"/>
      <c r="AC50" s="201"/>
      <c r="AD50" s="201"/>
      <c r="AE50" s="201"/>
      <c r="AF50" s="201"/>
      <c r="AG50" s="208"/>
      <c r="AH50" s="209"/>
      <c r="AI50" s="209"/>
      <c r="AJ50" s="209"/>
      <c r="AK50" s="210"/>
      <c r="AM50" s="200"/>
      <c r="AN50" s="200"/>
      <c r="AO50" s="216"/>
      <c r="AP50" s="216"/>
      <c r="AQ50" s="216"/>
      <c r="AR50" s="216"/>
    </row>
    <row r="51" spans="2:44" s="12" customFormat="1" ht="26.25" customHeight="1" x14ac:dyDescent="0.4">
      <c r="B51" s="217" t="s">
        <v>124</v>
      </c>
      <c r="C51" s="218"/>
      <c r="D51" s="218"/>
      <c r="E51" s="218"/>
      <c r="F51" s="218"/>
      <c r="G51" s="218"/>
      <c r="H51" s="218"/>
      <c r="I51" s="196"/>
      <c r="J51" s="196"/>
      <c r="K51" s="59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201"/>
      <c r="AA51" s="201"/>
      <c r="AB51" s="201"/>
      <c r="AC51" s="201"/>
      <c r="AD51" s="201"/>
      <c r="AE51" s="201"/>
      <c r="AF51" s="201"/>
      <c r="AG51" s="208"/>
      <c r="AH51" s="209"/>
      <c r="AI51" s="209"/>
      <c r="AJ51" s="209"/>
      <c r="AK51" s="210"/>
      <c r="AM51" s="200"/>
      <c r="AN51" s="200"/>
      <c r="AO51" s="216"/>
      <c r="AP51" s="216"/>
      <c r="AQ51" s="216"/>
      <c r="AR51" s="216"/>
    </row>
    <row r="52" spans="2:44" s="12" customFormat="1" ht="26.25" customHeight="1" thickBot="1" x14ac:dyDescent="0.45">
      <c r="B52" s="219" t="s">
        <v>125</v>
      </c>
      <c r="C52" s="220"/>
      <c r="D52" s="220"/>
      <c r="E52" s="220"/>
      <c r="F52" s="220"/>
      <c r="G52" s="220"/>
      <c r="H52" s="220"/>
      <c r="I52" s="202" t="s">
        <v>126</v>
      </c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4"/>
      <c r="AA52" s="204"/>
      <c r="AB52" s="204"/>
      <c r="AC52" s="204"/>
      <c r="AD52" s="204"/>
      <c r="AE52" s="204"/>
      <c r="AF52" s="204"/>
      <c r="AG52" s="211"/>
      <c r="AH52" s="212"/>
      <c r="AI52" s="212"/>
      <c r="AJ52" s="212"/>
      <c r="AK52" s="213"/>
    </row>
    <row r="53" spans="2:44" ht="3.75" customHeight="1" x14ac:dyDescent="0.4">
      <c r="C53" s="114"/>
      <c r="D53" s="114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</row>
    <row r="54" spans="2:44" ht="30" customHeight="1" x14ac:dyDescent="0.4">
      <c r="B54" s="114" t="s">
        <v>133</v>
      </c>
      <c r="C54" s="114"/>
      <c r="D54" s="114"/>
      <c r="F54" s="293" t="s">
        <v>127</v>
      </c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4"/>
      <c r="AD54" s="287"/>
      <c r="AE54" s="288"/>
      <c r="AF54" s="288"/>
      <c r="AG54" s="288"/>
      <c r="AH54" s="288"/>
      <c r="AI54" s="288"/>
      <c r="AJ54" s="288"/>
      <c r="AK54" s="289"/>
    </row>
  </sheetData>
  <sheetProtection algorithmName="SHA-512" hashValue="plLJbMe/AMbvkOOqbF3MYChJvelEt3yl4Lc4Zz8FPH/RjwVwUWyS8vdveL0qlODX2dm1nizjyhbcYq1vYBpXDQ==" saltValue="or3mhHZisTfBWX4v2sOKGA==" spinCount="100000" sheet="1" selectLockedCells="1" selectUnlockedCells="1"/>
  <mergeCells count="185">
    <mergeCell ref="AB36:AE36"/>
    <mergeCell ref="AF34:AK34"/>
    <mergeCell ref="X41:AF41"/>
    <mergeCell ref="B32:D32"/>
    <mergeCell ref="B37:D37"/>
    <mergeCell ref="E37:J37"/>
    <mergeCell ref="K37:P37"/>
    <mergeCell ref="AB34:AE34"/>
    <mergeCell ref="AB35:AE35"/>
    <mergeCell ref="K34:P34"/>
    <mergeCell ref="E34:J34"/>
    <mergeCell ref="AF35:AK35"/>
    <mergeCell ref="B34:D34"/>
    <mergeCell ref="B35:D35"/>
    <mergeCell ref="E35:J35"/>
    <mergeCell ref="K35:P35"/>
    <mergeCell ref="B33:P33"/>
    <mergeCell ref="B36:D36"/>
    <mergeCell ref="E36:J36"/>
    <mergeCell ref="K36:P36"/>
    <mergeCell ref="AD54:AK54"/>
    <mergeCell ref="X45:AF45"/>
    <mergeCell ref="F53:AC53"/>
    <mergeCell ref="F54:AC54"/>
    <mergeCell ref="N39:N45"/>
    <mergeCell ref="O39:W39"/>
    <mergeCell ref="O40:W40"/>
    <mergeCell ref="O41:W41"/>
    <mergeCell ref="X40:AF40"/>
    <mergeCell ref="AG39:AK39"/>
    <mergeCell ref="AG40:AK45"/>
    <mergeCell ref="B43:M43"/>
    <mergeCell ref="B40:M42"/>
    <mergeCell ref="B39:M39"/>
    <mergeCell ref="B47:H47"/>
    <mergeCell ref="B48:H48"/>
    <mergeCell ref="O42:W42"/>
    <mergeCell ref="B44:M45"/>
    <mergeCell ref="O45:W45"/>
    <mergeCell ref="O43:W44"/>
    <mergeCell ref="X43:AF44"/>
    <mergeCell ref="AG29:AK29"/>
    <mergeCell ref="AG28:AK28"/>
    <mergeCell ref="AG27:AK27"/>
    <mergeCell ref="U32:W32"/>
    <mergeCell ref="U26:W26"/>
    <mergeCell ref="U27:W27"/>
    <mergeCell ref="U28:W28"/>
    <mergeCell ref="U29:W29"/>
    <mergeCell ref="U30:W30"/>
    <mergeCell ref="U31:W31"/>
    <mergeCell ref="AB32:AF32"/>
    <mergeCell ref="AB31:AF31"/>
    <mergeCell ref="AB30:AF30"/>
    <mergeCell ref="AB29:AF29"/>
    <mergeCell ref="AG32:AK32"/>
    <mergeCell ref="AG26:AK26"/>
    <mergeCell ref="AG30:AK30"/>
    <mergeCell ref="X32:AA32"/>
    <mergeCell ref="B20:D20"/>
    <mergeCell ref="B21:D21"/>
    <mergeCell ref="U20:W20"/>
    <mergeCell ref="U21:W21"/>
    <mergeCell ref="C6:H6"/>
    <mergeCell ref="B8:E8"/>
    <mergeCell ref="B9:K9"/>
    <mergeCell ref="B10:M10"/>
    <mergeCell ref="F8:P8"/>
    <mergeCell ref="B7:O7"/>
    <mergeCell ref="C12:P12"/>
    <mergeCell ref="B14:D14"/>
    <mergeCell ref="S13:S15"/>
    <mergeCell ref="W11:AJ11"/>
    <mergeCell ref="E20:S20"/>
    <mergeCell ref="E21:R21"/>
    <mergeCell ref="S11:U11"/>
    <mergeCell ref="B19:P19"/>
    <mergeCell ref="T13:AK13"/>
    <mergeCell ref="B31:D31"/>
    <mergeCell ref="X26:AA26"/>
    <mergeCell ref="X39:AF39"/>
    <mergeCell ref="AF36:AK36"/>
    <mergeCell ref="B15:D15"/>
    <mergeCell ref="X21:AA21"/>
    <mergeCell ref="X23:AA23"/>
    <mergeCell ref="X24:AA24"/>
    <mergeCell ref="AG31:AK31"/>
    <mergeCell ref="X27:AA27"/>
    <mergeCell ref="X28:AA28"/>
    <mergeCell ref="X29:AA29"/>
    <mergeCell ref="X30:AA30"/>
    <mergeCell ref="X31:AA31"/>
    <mergeCell ref="E24:R24"/>
    <mergeCell ref="E25:R25"/>
    <mergeCell ref="E31:R31"/>
    <mergeCell ref="U23:W23"/>
    <mergeCell ref="U24:W24"/>
    <mergeCell ref="U25:W25"/>
    <mergeCell ref="AG25:AK25"/>
    <mergeCell ref="X25:AA25"/>
    <mergeCell ref="AG24:AK24"/>
    <mergeCell ref="AG23:AK23"/>
    <mergeCell ref="Q6:Y6"/>
    <mergeCell ref="AD6:AK6"/>
    <mergeCell ref="AG21:AK21"/>
    <mergeCell ref="T14:AK14"/>
    <mergeCell ref="T15:AK15"/>
    <mergeCell ref="W12:AK12"/>
    <mergeCell ref="X22:AA22"/>
    <mergeCell ref="AB28:AF28"/>
    <mergeCell ref="AB27:AF27"/>
    <mergeCell ref="AB26:AF26"/>
    <mergeCell ref="AB25:AF25"/>
    <mergeCell ref="AB24:AF24"/>
    <mergeCell ref="AB23:AF23"/>
    <mergeCell ref="AB22:AF22"/>
    <mergeCell ref="AB20:AF20"/>
    <mergeCell ref="AG20:AK20"/>
    <mergeCell ref="S12:V12"/>
    <mergeCell ref="X20:AA20"/>
    <mergeCell ref="U22:W22"/>
    <mergeCell ref="AB21:AF21"/>
    <mergeCell ref="E23:R23"/>
    <mergeCell ref="E22:R22"/>
    <mergeCell ref="B17:P17"/>
    <mergeCell ref="B18:P18"/>
    <mergeCell ref="AG22:AK22"/>
    <mergeCell ref="B49:H49"/>
    <mergeCell ref="I47:Y47"/>
    <mergeCell ref="X42:AF42"/>
    <mergeCell ref="AM1:AO1"/>
    <mergeCell ref="V10:AJ10"/>
    <mergeCell ref="S8:U8"/>
    <mergeCell ref="S9:U9"/>
    <mergeCell ref="S10:U10"/>
    <mergeCell ref="V8:AJ8"/>
    <mergeCell ref="V9:AA9"/>
    <mergeCell ref="AC9:AE9"/>
    <mergeCell ref="AF9:AJ9"/>
    <mergeCell ref="AF1:AH1"/>
    <mergeCell ref="AF2:AH4"/>
    <mergeCell ref="AI1:AK1"/>
    <mergeCell ref="AK7:AO10"/>
    <mergeCell ref="V7:AJ7"/>
    <mergeCell ref="AM2:AO4"/>
    <mergeCell ref="M3:Z4"/>
    <mergeCell ref="AI2:AK4"/>
    <mergeCell ref="AC1:AE1"/>
    <mergeCell ref="AC2:AE4"/>
    <mergeCell ref="M6:P6"/>
    <mergeCell ref="AM49:AN49"/>
    <mergeCell ref="AM50:AN50"/>
    <mergeCell ref="AM51:AN51"/>
    <mergeCell ref="AM48:AR48"/>
    <mergeCell ref="I52:Y52"/>
    <mergeCell ref="Z47:AF52"/>
    <mergeCell ref="AG46:AK52"/>
    <mergeCell ref="B46:Y46"/>
    <mergeCell ref="AO49:AR49"/>
    <mergeCell ref="AO50:AR50"/>
    <mergeCell ref="AO51:AR51"/>
    <mergeCell ref="B50:H50"/>
    <mergeCell ref="B51:H51"/>
    <mergeCell ref="B52:H52"/>
    <mergeCell ref="I48:J49"/>
    <mergeCell ref="I50:J51"/>
    <mergeCell ref="B30:D30"/>
    <mergeCell ref="B29:D29"/>
    <mergeCell ref="B28:D28"/>
    <mergeCell ref="B27:D27"/>
    <mergeCell ref="B26:D26"/>
    <mergeCell ref="B25:D25"/>
    <mergeCell ref="B24:D24"/>
    <mergeCell ref="B23:D23"/>
    <mergeCell ref="B22:D22"/>
    <mergeCell ref="Q35:V35"/>
    <mergeCell ref="Q36:V36"/>
    <mergeCell ref="Q37:V37"/>
    <mergeCell ref="Q34:V34"/>
    <mergeCell ref="E30:R30"/>
    <mergeCell ref="E29:R29"/>
    <mergeCell ref="E28:R28"/>
    <mergeCell ref="E27:R27"/>
    <mergeCell ref="E26:R26"/>
    <mergeCell ref="E32:R32"/>
  </mergeCells>
  <phoneticPr fontId="2"/>
  <conditionalFormatting sqref="U21:AB32 AG33">
    <cfRule type="expression" dxfId="3" priority="1">
      <formula>IF(RIGHT(TEXT(U21,"0.#"),1)=".",FALSE,TRUE)</formula>
    </cfRule>
  </conditionalFormatting>
  <conditionalFormatting sqref="X21:AB32 AG33">
    <cfRule type="expression" dxfId="2" priority="2">
      <formula>IF(RIGHT(TEXT(X21,"0.#"),1)=".",TRUE,FALSE)</formula>
    </cfRule>
  </conditionalFormatting>
  <conditionalFormatting sqref="AB33:AE33 BI33">
    <cfRule type="expression" dxfId="1" priority="3">
      <formula>IF(RIGHT(TEXT(AB33,"0.#"),1)=".",FALSE,TRUE)</formula>
    </cfRule>
  </conditionalFormatting>
  <conditionalFormatting sqref="AB33:AE33">
    <cfRule type="expression" dxfId="0" priority="5">
      <formula>IF(RIGHT(TEXT(AB33,"0.#"),1)=".",TRUE,FALSE)</formula>
    </cfRule>
  </conditionalFormatting>
  <pageMargins left="0.55118110236220474" right="0" top="0.59055118110236227" bottom="0" header="0" footer="0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はじめに</vt:lpstr>
      <vt:lpstr>基本情報</vt:lpstr>
      <vt:lpstr>納品・請求情報入力シート</vt:lpstr>
      <vt:lpstr>印刷用-請求書</vt:lpstr>
      <vt:lpstr>はじめに!Print_Area</vt:lpstr>
      <vt:lpstr>'印刷用-請求書'!Print_Area</vt:lpstr>
      <vt:lpstr>基本情報!Print_Area</vt:lpstr>
      <vt:lpstr>納品・請求情報入力シート!Print_Area</vt:lpstr>
      <vt:lpstr>入力欄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2019-06-14T06:38:13Z</dcterms:created>
  <dcterms:modified xsi:type="dcterms:W3CDTF">2023-07-12T06:01:11Z</dcterms:modified>
  <cp:category/>
  <cp:contentStatus/>
</cp:coreProperties>
</file>